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12405" activeTab="0"/>
  </bookViews>
  <sheets>
    <sheet name="Fee Schedule MAY" sheetId="1" r:id="rId1"/>
  </sheets>
  <definedNames>
    <definedName name="_xlfn.CONCAT" hidden="1">#NAME?</definedName>
  </definedNames>
  <calcPr fullCalcOnLoad="1"/>
</workbook>
</file>

<file path=xl/sharedStrings.xml><?xml version="1.0" encoding="utf-8"?>
<sst xmlns="http://schemas.openxmlformats.org/spreadsheetml/2006/main" count="135" uniqueCount="129">
  <si>
    <t>Fee Schedule</t>
  </si>
  <si>
    <t>Collected Balances/Earnings Credit</t>
  </si>
  <si>
    <t>Formula</t>
  </si>
  <si>
    <t>Current Rate</t>
  </si>
  <si>
    <t>Average Collected Balance</t>
  </si>
  <si>
    <t>Less Reserve Requirement</t>
  </si>
  <si>
    <t>Investable Balance</t>
  </si>
  <si>
    <t>Estimated Earnings Credit per Month</t>
  </si>
  <si>
    <t>Checking/Sweep Account Interest Rate</t>
  </si>
  <si>
    <t>Estimated Monthly Earnings</t>
  </si>
  <si>
    <t>Less Sweep Fee</t>
  </si>
  <si>
    <t>Net Estimated Monthly Earnings</t>
  </si>
  <si>
    <t xml:space="preserve">NUMBER OF </t>
  </si>
  <si>
    <t xml:space="preserve">UNIT </t>
  </si>
  <si>
    <t xml:space="preserve">SERVICE </t>
  </si>
  <si>
    <t xml:space="preserve">UNITS </t>
  </si>
  <si>
    <t xml:space="preserve">PRICE </t>
  </si>
  <si>
    <t xml:space="preserve">CHARGE </t>
  </si>
  <si>
    <t xml:space="preserve">TOTAL SERVICE CHARGES </t>
  </si>
  <si>
    <t>BALANCE RELATED SERVICES</t>
  </si>
  <si>
    <t>DEPOSITORY SERVICES</t>
  </si>
  <si>
    <t>COMMERCIAL DEPS-CASH VAULT</t>
  </si>
  <si>
    <t>GENERAL ACH SERVICES</t>
  </si>
  <si>
    <t>DEP INSURANCE-BANK ASSESSMENT</t>
  </si>
  <si>
    <t>ACH OPTIONAL RPTS-ELECTRONIC</t>
  </si>
  <si>
    <t>ACH DELETE/REVERSAL</t>
  </si>
  <si>
    <t>ACH RETURN ITEM</t>
  </si>
  <si>
    <t>ACH TRANSMISSION SETUP/TEST</t>
  </si>
  <si>
    <t>ACH MONTHLY MAINTENANCE</t>
  </si>
  <si>
    <t>ACH INPUT-ECHANNEL</t>
  </si>
  <si>
    <t>ACH INPUT-FILE</t>
  </si>
  <si>
    <t>ACH BLOCKS AUTH INSTRUCTIONS</t>
  </si>
  <si>
    <t>ACH BLOCKS AUTH MAINTENANCE</t>
  </si>
  <si>
    <t>ACH ORIGINATED ADDENDA</t>
  </si>
  <si>
    <t>ACCOUNT MAINTENANCE</t>
  </si>
  <si>
    <t>BANKING CENTER DEPOSIT</t>
  </si>
  <si>
    <t>VAULT DEPOSIT</t>
  </si>
  <si>
    <t>DEBITS POSTED-OTHER</t>
  </si>
  <si>
    <t>PAPER DEPOSIT STATEMENT MAILED</t>
  </si>
  <si>
    <t>TFR MASTER ACCT MAINT</t>
  </si>
  <si>
    <t>TFR SUBSIDIARY ACCT MAINT</t>
  </si>
  <si>
    <t>DEPOSITORY+ SUB ACCT MAINT</t>
  </si>
  <si>
    <t>RETURNS-CHARGEBACK</t>
  </si>
  <si>
    <t>CKS DEP UN-ENCODED ITEMS</t>
  </si>
  <si>
    <t>STOP PAY AUTOMATED&lt;=12 MONTHS</t>
  </si>
  <si>
    <t>DEBITS POSTED-ELECTRONIC</t>
  </si>
  <si>
    <t>CREDITS POSTED-OTHER</t>
  </si>
  <si>
    <t>CREDITS POSTED-ELECTRONIC</t>
  </si>
  <si>
    <t>GEN DISB CKS PD-IS FRONT IMG</t>
  </si>
  <si>
    <t>CHECK DEPOSIT-ICL OR RDSO</t>
  </si>
  <si>
    <t>IMAGE DEPOSITED ITEMS-RDSO</t>
  </si>
  <si>
    <t>CPO STOP PAYMENT CANCEL</t>
  </si>
  <si>
    <t>CURR/COIN DEP/$100-VLT</t>
  </si>
  <si>
    <t>CURRENCY SUPP/$100-NONSTD-VLT</t>
  </si>
  <si>
    <t>COIN SUPPLIED/ROLL-VLT</t>
  </si>
  <si>
    <t>COIN SUPP/ROLL-BOX-VLT</t>
  </si>
  <si>
    <t>FAX NOTIFICATION-DCN-VLT</t>
  </si>
  <si>
    <t>CHANGE ORDER-AUTO-VLT</t>
  </si>
  <si>
    <t>DELETE/REVERSAL BATCH/FILE</t>
  </si>
  <si>
    <t>ACH NOTIF OF CHANGE (NOC)</t>
  </si>
  <si>
    <t>ACH STANDARD REPORTS-FAX</t>
  </si>
  <si>
    <t>ACH STANDARD RPTS-ELECTRONIC</t>
  </si>
  <si>
    <t>ACH CONSUMER ON US CREDITS</t>
  </si>
  <si>
    <t>ACH CONSUMER OFF US CREDITS</t>
  </si>
  <si>
    <t>ACH CONSUMER ON US DEBITS</t>
  </si>
  <si>
    <t>ACH CONSUMER OFF US DEBITS</t>
  </si>
  <si>
    <t>ACH CORPORATE ON US CREDITS</t>
  </si>
  <si>
    <t>ACH CORPORATE OFF US CREDITS</t>
  </si>
  <si>
    <t>ACH CREDIT RECEIVED ITEM</t>
  </si>
  <si>
    <t>ACH DEBIT RECEIVED ITEM</t>
  </si>
  <si>
    <t>CONTROLLED DISBURSEMENTS</t>
  </si>
  <si>
    <t>CONTROLLED DISB MAINTENANCE</t>
  </si>
  <si>
    <t>CONT DISB CKS PAID-TRUNCATED</t>
  </si>
  <si>
    <t>CONT DISB-FUNDING CREDITS</t>
  </si>
  <si>
    <t>ELEC WIRE OUT-DOMESTIC</t>
  </si>
  <si>
    <t>ELEC WIRE OUT-BOOK DB</t>
  </si>
  <si>
    <t>INCOMING DOMESTIC WIRE</t>
  </si>
  <si>
    <t>WIRE ADVICE-MAIL</t>
  </si>
  <si>
    <t>CPO GP CUST MNT TEMP STORAGE</t>
  </si>
  <si>
    <t>BOOK CREDIT</t>
  </si>
  <si>
    <t>ARP FULL PPAY INPUT PER ITEM</t>
  </si>
  <si>
    <t>ARP RECON TRANS END OF CYCLE</t>
  </si>
  <si>
    <t>ARP VOID CANCEL ITEMS</t>
  </si>
  <si>
    <t>POSITIVE PAY EXCEPTIONS</t>
  </si>
  <si>
    <t>ARP PPAY MAINT-NO RECON</t>
  </si>
  <si>
    <t>ARP POS PAY RETURN DEFAULT</t>
  </si>
  <si>
    <t>INFORMATION SERVICES</t>
  </si>
  <si>
    <t>CPO ARP POSITIVE PAY NOTIF</t>
  </si>
  <si>
    <t>CPO ONLINE SUBSCRIPTION</t>
  </si>
  <si>
    <t>CPO PREM IR MAINTENANCE</t>
  </si>
  <si>
    <t>CPO PREM PDR ACCOUNT</t>
  </si>
  <si>
    <t>CPO PREM PDR ITM STORED</t>
  </si>
  <si>
    <t>CPO PREM CDR ACCOUNT</t>
  </si>
  <si>
    <t>CPO PREM CDR ITEM</t>
  </si>
  <si>
    <t>CPO PREM RESEARCH ITEM</t>
  </si>
  <si>
    <t>CPO PER IMAGE ACCESS</t>
  </si>
  <si>
    <t>GCS TRANSACTION HISTORY</t>
  </si>
  <si>
    <t>EDI SERVICES</t>
  </si>
  <si>
    <t>EDI REPORT PER ACCOUNT</t>
  </si>
  <si>
    <t>CPC REC INVOICE VOLUME</t>
  </si>
  <si>
    <t>CPC REC CASH PRO MONTHLY MAINT</t>
  </si>
  <si>
    <t>CURR/COIN DEP/$100-BKG CTR</t>
  </si>
  <si>
    <t>WIRE TRANSFER</t>
  </si>
  <si>
    <t>CPO GP MTHLY MAINT BASIC</t>
  </si>
  <si>
    <t>ACCOUNT RECONCILIATION</t>
  </si>
  <si>
    <t>ARP FULL PPAY MAINT PAPER RPT</t>
  </si>
  <si>
    <t>CASHPAY SERVICES</t>
  </si>
  <si>
    <t>CASHPAY ATM WD DOMESTIC</t>
  </si>
  <si>
    <t>SAFEKEEPING &amp; SEC. CLEARINGS</t>
  </si>
  <si>
    <t>SAFEKEEPING ACCOUNT MAINT</t>
  </si>
  <si>
    <t>SAFEKEEPING OF ASSETS-RECEIPT</t>
  </si>
  <si>
    <t>$1,000 PAR VALUE</t>
  </si>
  <si>
    <t>NEXT $4,000,000 PAR VALUE</t>
  </si>
  <si>
    <t>REMOTE DEPOSIT SERVICES</t>
  </si>
  <si>
    <t>REMOTE DEP-ACCOUNT MAINTENANCE</t>
  </si>
  <si>
    <t>REMOTE DEP CK IMAGE PROCESSING</t>
  </si>
  <si>
    <t>RDSOL-ITEM STORAGE</t>
  </si>
  <si>
    <t>MED VOLUME SCANNER MAINT</t>
  </si>
  <si>
    <t>IMAGE</t>
  </si>
  <si>
    <t>CD ROM MAINTENANCE</t>
  </si>
  <si>
    <t>CD ROM PER IMAGE</t>
  </si>
  <si>
    <t>CD ROM DISK</t>
  </si>
  <si>
    <t>IMAGE ARCHIVE-90 DAYS</t>
  </si>
  <si>
    <t>IMAGE MAINTENANCE CPO</t>
  </si>
  <si>
    <t>IMAGE RETRIEVAL CPO</t>
  </si>
  <si>
    <t>MISCELLANEOUS</t>
  </si>
  <si>
    <t>CHECK COPY</t>
  </si>
  <si>
    <t>NONRELATIONSHIP CUST CK CASHED</t>
  </si>
  <si>
    <t>(Monthly Activity  from May 2016 Account Analysis)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</si>
</sst>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  <numFmt numFmtId="165" formatCode="_(&quot;$&quot;* #,##0_);_(&quot;$&quot;* \(#,##0\);_(&quot;$&quot;* &quot;-&quot;??_);_(@_)"/>
    <numFmt numFmtId="166" formatCode="0.000%"/>
    <numFmt numFmtId="167" formatCode="_(* #,##0_);_(* \(#,##0\);_(* &quot;-&quot;??_);_(@_)"/>
    <numFmt numFmtId="168" formatCode="_(&quot;$&quot;* #,##0.0_);_(&quot;$&quot;* \(#,##0.0\);_(&quot;$&quot;* &quot;-&quot;??_);_(@_)"/>
    <numFmt numFmtId="169" formatCode="_(* #,##0.0_);_(* \(#,##0.0\);_(* &quot;-&quot;??_);_(@_)"/>
    <numFmt numFmtId="170" formatCode="_(* #,##0.000_);_(* \(#,##0.000\);_(* &quot;-&quot;??_);_(@_)"/>
    <numFmt numFmtId="171" formatCode="_(* #,##0.0000_);_(* \(#,##0.0000\);_(* &quot;-&quot;??_);_(@_)"/>
    <numFmt numFmtId="172" formatCode="_(* #,##0.00000_);_(* \(#,##0.00000\);_(* &quot;-&quot;??_);_(@_)"/>
    <numFmt numFmtId="173" formatCode="_(* #,##0.000000_);_(* \(#,##0.000000\);_(* &quot;-&quot;??_);_(@_)"/>
    <numFmt numFmtId="174" formatCode="_(* #,##0.0000_);_(* \(#,##0.0000\);_(* &quot;-&quot;????_);_(@_)"/>
    <numFmt numFmtId="175" formatCode="_(* #,##0.000_);_(* \(#,##0.000\);_(* &quot;-&quot;????_);_(@_)"/>
    <numFmt numFmtId="176" formatCode="_(* #,##0.00_);_(* \(#,##0.00\);_(* &quot;-&quot;????_);_(@_)"/>
    <numFmt numFmtId="177" formatCode="_(* #,##0.000_);_(* \(#,##0.000\);_(* &quot;-&quot;???_);_(@_)"/>
    <numFmt numFmtId="178" formatCode="&quot;$&quot;#,##0.00"/>
    <numFmt numFmtId="179" formatCode="###0;###0"/>
    <numFmt numFmtId="180" formatCode="#,##0;#,##0"/>
    <numFmt numFmtId="181" formatCode="#,##0.00;#,##0.00"/>
    <numFmt numFmtId="182" formatCode="###0.00;###0.00"/>
  </numFmts>
  <fonts count="50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8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Courier New"/>
      <family val="2"/>
    </font>
    <font>
      <sz val="10"/>
      <color indexed="8"/>
      <name val="Times New Roman"/>
      <family val="1"/>
    </font>
    <font>
      <b/>
      <i/>
      <sz val="10"/>
      <color indexed="8"/>
      <name val="Times New Roman"/>
      <family val="0"/>
    </font>
    <font>
      <b/>
      <i/>
      <sz val="11"/>
      <color indexed="8"/>
      <name val="Times New Roman"/>
      <family val="0"/>
    </font>
    <font>
      <sz val="11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000000"/>
      <name val="Courier New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0" fontId="1" fillId="0" borderId="10" xfId="0" applyNumberFormat="1" applyFont="1" applyFill="1" applyBorder="1" applyAlignment="1">
      <alignment horizontal="center" vertical="center" wrapText="1"/>
    </xf>
    <xf numFmtId="41" fontId="1" fillId="0" borderId="10" xfId="44" applyNumberFormat="1" applyFont="1" applyBorder="1" applyAlignment="1">
      <alignment horizontal="center" vertical="center" wrapText="1"/>
    </xf>
    <xf numFmtId="10" fontId="1" fillId="0" borderId="1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41" fontId="0" fillId="0" borderId="0" xfId="0" applyNumberFormat="1" applyAlignment="1">
      <alignment/>
    </xf>
    <xf numFmtId="41" fontId="2" fillId="0" borderId="0" xfId="0" applyNumberFormat="1" applyFont="1" applyAlignment="1">
      <alignment horizontal="center"/>
    </xf>
    <xf numFmtId="177" fontId="2" fillId="0" borderId="0" xfId="0" applyNumberFormat="1" applyFont="1" applyAlignment="1">
      <alignment horizontal="center"/>
    </xf>
    <xf numFmtId="41" fontId="1" fillId="0" borderId="0" xfId="0" applyNumberFormat="1" applyFont="1" applyAlignment="1">
      <alignment/>
    </xf>
    <xf numFmtId="177" fontId="1" fillId="0" borderId="0" xfId="0" applyNumberFormat="1" applyFont="1" applyAlignment="1">
      <alignment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0" fillId="0" borderId="0" xfId="0" applyFill="1" applyBorder="1" applyAlignment="1">
      <alignment horizontal="left" vertical="top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0" fontId="0" fillId="0" borderId="0" xfId="0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vertical="center"/>
    </xf>
    <xf numFmtId="179" fontId="48" fillId="0" borderId="0" xfId="0" applyNumberFormat="1" applyFont="1" applyFill="1" applyBorder="1" applyAlignment="1">
      <alignment vertical="top"/>
    </xf>
    <xf numFmtId="43" fontId="0" fillId="0" borderId="0" xfId="42" applyFont="1" applyFill="1" applyBorder="1" applyAlignment="1">
      <alignment horizontal="left" vertical="top"/>
    </xf>
    <xf numFmtId="43" fontId="0" fillId="0" borderId="0" xfId="42" applyFont="1" applyAlignment="1">
      <alignment/>
    </xf>
    <xf numFmtId="171" fontId="0" fillId="0" borderId="0" xfId="42" applyNumberFormat="1" applyFont="1" applyFill="1" applyBorder="1" applyAlignment="1">
      <alignment horizontal="left" vertical="top"/>
    </xf>
    <xf numFmtId="171" fontId="0" fillId="0" borderId="0" xfId="42" applyNumberFormat="1" applyFont="1" applyAlignment="1">
      <alignment/>
    </xf>
    <xf numFmtId="181" fontId="48" fillId="0" borderId="0" xfId="0" applyNumberFormat="1" applyFont="1" applyFill="1" applyBorder="1" applyAlignment="1">
      <alignment vertical="top"/>
    </xf>
    <xf numFmtId="182" fontId="48" fillId="0" borderId="0" xfId="0" applyNumberFormat="1" applyFont="1" applyFill="1" applyBorder="1" applyAlignment="1">
      <alignment vertical="top"/>
    </xf>
    <xf numFmtId="181" fontId="48" fillId="0" borderId="0" xfId="0" applyNumberFormat="1" applyFont="1" applyFill="1" applyBorder="1" applyAlignment="1">
      <alignment vertical="center"/>
    </xf>
    <xf numFmtId="10" fontId="1" fillId="0" borderId="0" xfId="0" applyNumberFormat="1" applyFont="1" applyFill="1" applyBorder="1" applyAlignment="1">
      <alignment horizontal="center" vertical="center" wrapText="1"/>
    </xf>
    <xf numFmtId="41" fontId="1" fillId="0" borderId="0" xfId="44" applyNumberFormat="1" applyFont="1" applyBorder="1" applyAlignment="1">
      <alignment horizontal="center" vertical="center" wrapText="1"/>
    </xf>
    <xf numFmtId="10" fontId="1" fillId="0" borderId="0" xfId="0" applyNumberFormat="1" applyFont="1" applyBorder="1" applyAlignment="1">
      <alignment horizontal="center" vertical="center" wrapText="1"/>
    </xf>
    <xf numFmtId="42" fontId="1" fillId="0" borderId="0" xfId="44" applyNumberFormat="1" applyFont="1" applyBorder="1" applyAlignment="1">
      <alignment horizontal="center" vertical="center" wrapText="1"/>
    </xf>
    <xf numFmtId="43" fontId="49" fillId="0" borderId="16" xfId="58" applyNumberFormat="1" applyFont="1" applyBorder="1" applyAlignment="1">
      <alignment vertical="center" wrapText="1"/>
      <protection/>
    </xf>
    <xf numFmtId="41" fontId="1" fillId="0" borderId="17" xfId="0" applyNumberFormat="1" applyFont="1" applyBorder="1" applyAlignment="1">
      <alignment horizontal="right"/>
    </xf>
    <xf numFmtId="42" fontId="1" fillId="0" borderId="10" xfId="44" applyNumberFormat="1" applyFont="1" applyFill="1" applyBorder="1" applyAlignment="1">
      <alignment horizontal="center" vertical="center" wrapText="1"/>
    </xf>
    <xf numFmtId="171" fontId="0" fillId="0" borderId="0" xfId="42" applyNumberFormat="1" applyFont="1" applyAlignment="1" applyProtection="1">
      <alignment/>
      <protection locked="0"/>
    </xf>
    <xf numFmtId="177" fontId="1" fillId="0" borderId="17" xfId="0" applyNumberFormat="1" applyFont="1" applyBorder="1" applyAlignment="1" applyProtection="1">
      <alignment/>
      <protection locked="0"/>
    </xf>
    <xf numFmtId="171" fontId="0" fillId="0" borderId="0" xfId="42" applyNumberFormat="1" applyFont="1" applyFill="1" applyBorder="1" applyAlignment="1" applyProtection="1">
      <alignment horizontal="left" vertical="top"/>
      <protection locked="0"/>
    </xf>
    <xf numFmtId="177" fontId="1" fillId="0" borderId="0" xfId="0" applyNumberFormat="1" applyFont="1" applyAlignment="1" applyProtection="1">
      <alignment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57150</xdr:rowOff>
    </xdr:from>
    <xdr:to>
      <xdr:col>5</xdr:col>
      <xdr:colOff>838200</xdr:colOff>
      <xdr:row>1</xdr:row>
      <xdr:rowOff>542925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0" y="219075"/>
          <a:ext cx="5381625" cy="4857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NOTE: Please include UNIT PRICE for each listed item, even if no ACTIVITY is listed.  Also, highlight changes to item descriptions or measurement units in written and electronic responses</a:t>
          </a:r>
          <a:r>
            <a:rPr lang="en-US" cap="none" sz="11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P139"/>
  <sheetViews>
    <sheetView tabSelected="1" zoomScalePageLayoutView="0" workbookViewId="0" topLeftCell="A1">
      <selection activeCell="L18" sqref="L18"/>
    </sheetView>
  </sheetViews>
  <sheetFormatPr defaultColWidth="9.140625" defaultRowHeight="12.75"/>
  <cols>
    <col min="1" max="1" width="38.421875" style="0" customWidth="1"/>
    <col min="2" max="2" width="13.57421875" style="0" bestFit="1" customWidth="1"/>
    <col min="3" max="3" width="1.8515625" style="0" customWidth="1"/>
    <col min="4" max="4" width="12.421875" style="37" customWidth="1"/>
    <col min="5" max="5" width="1.8515625" style="37" customWidth="1"/>
    <col min="6" max="6" width="12.57421875" style="35" customWidth="1"/>
  </cols>
  <sheetData>
    <row r="1" spans="1:6" s="1" customFormat="1" ht="12.75" customHeight="1">
      <c r="A1" s="53" t="s">
        <v>0</v>
      </c>
      <c r="B1" s="53"/>
      <c r="C1" s="53"/>
      <c r="D1" s="53"/>
      <c r="E1" s="53"/>
      <c r="F1" s="53"/>
    </row>
    <row r="2" s="6" customFormat="1" ht="54" customHeight="1"/>
    <row r="3" spans="1:6" s="4" customFormat="1" ht="24.75" customHeight="1">
      <c r="A3" s="54" t="s">
        <v>128</v>
      </c>
      <c r="B3" s="54"/>
      <c r="C3" s="54"/>
      <c r="D3" s="54"/>
      <c r="E3" s="54"/>
      <c r="F3" s="54"/>
    </row>
    <row r="5" spans="1:6" ht="12.75">
      <c r="A5" s="2"/>
      <c r="B5" s="21" t="s">
        <v>12</v>
      </c>
      <c r="C5" s="21"/>
      <c r="D5" s="22" t="s">
        <v>13</v>
      </c>
      <c r="E5" s="22"/>
      <c r="F5" s="21" t="s">
        <v>14</v>
      </c>
    </row>
    <row r="6" spans="1:6" ht="12.75">
      <c r="A6" s="2" t="s">
        <v>14</v>
      </c>
      <c r="B6" s="21" t="s">
        <v>15</v>
      </c>
      <c r="C6" s="21"/>
      <c r="D6" s="22" t="s">
        <v>16</v>
      </c>
      <c r="E6" s="22"/>
      <c r="F6" s="21" t="s">
        <v>17</v>
      </c>
    </row>
    <row r="7" spans="1:16" ht="12.75">
      <c r="A7" s="2" t="s">
        <v>19</v>
      </c>
      <c r="D7" s="48"/>
      <c r="G7" s="27"/>
      <c r="H7" s="27"/>
      <c r="I7" s="27"/>
      <c r="J7" s="27"/>
      <c r="K7" s="27"/>
      <c r="L7" s="27"/>
      <c r="M7" s="27"/>
      <c r="N7" s="27"/>
      <c r="O7" s="27"/>
      <c r="P7" s="27"/>
    </row>
    <row r="8" spans="1:16" ht="12.75">
      <c r="A8" s="1" t="s">
        <v>23</v>
      </c>
      <c r="B8" s="23">
        <v>9068108</v>
      </c>
      <c r="C8" s="23"/>
      <c r="D8" s="49"/>
      <c r="E8" s="24"/>
      <c r="F8" s="46">
        <f>B8*D8</f>
        <v>0</v>
      </c>
      <c r="G8" s="27"/>
      <c r="H8" s="27"/>
      <c r="I8" s="27"/>
      <c r="J8" s="27"/>
      <c r="K8" s="27"/>
      <c r="L8" s="27"/>
      <c r="M8" s="27"/>
      <c r="N8" s="27"/>
      <c r="O8" s="27"/>
      <c r="P8" s="27"/>
    </row>
    <row r="9" spans="1:16" ht="12.75">
      <c r="A9" s="2" t="s">
        <v>20</v>
      </c>
      <c r="B9" s="20"/>
      <c r="C9" s="20"/>
      <c r="D9" s="50"/>
      <c r="E9" s="36"/>
      <c r="F9" s="34"/>
      <c r="G9" s="27"/>
      <c r="H9" s="27"/>
      <c r="I9" s="27"/>
      <c r="J9" s="27"/>
      <c r="K9" s="27"/>
      <c r="L9" s="27"/>
      <c r="M9" s="27"/>
      <c r="N9" s="27"/>
      <c r="O9" s="27"/>
      <c r="P9" s="27"/>
    </row>
    <row r="10" spans="1:16" ht="12" customHeight="1">
      <c r="A10" s="1" t="s">
        <v>34</v>
      </c>
      <c r="B10" s="23">
        <v>11</v>
      </c>
      <c r="C10" s="23"/>
      <c r="D10" s="49"/>
      <c r="E10" s="24"/>
      <c r="F10" s="46">
        <f aca="true" t="shared" si="0" ref="F10:F27">B10*D10</f>
        <v>0</v>
      </c>
      <c r="G10" s="38"/>
      <c r="H10" s="38"/>
      <c r="I10" s="38"/>
      <c r="J10" s="38"/>
      <c r="K10" s="38"/>
      <c r="L10" s="38"/>
      <c r="M10" s="38"/>
      <c r="N10" s="38"/>
      <c r="O10" s="38"/>
      <c r="P10" s="28"/>
    </row>
    <row r="11" spans="1:16" ht="12" customHeight="1">
      <c r="A11" s="1" t="s">
        <v>35</v>
      </c>
      <c r="B11" s="23">
        <v>19</v>
      </c>
      <c r="C11" s="23"/>
      <c r="D11" s="49"/>
      <c r="E11" s="24"/>
      <c r="F11" s="46">
        <f t="shared" si="0"/>
        <v>0</v>
      </c>
      <c r="G11" s="38"/>
      <c r="H11" s="38"/>
      <c r="I11" s="38"/>
      <c r="J11" s="38"/>
      <c r="K11" s="38"/>
      <c r="L11" s="38"/>
      <c r="M11" s="38"/>
      <c r="N11" s="38"/>
      <c r="O11" s="38"/>
      <c r="P11" s="28"/>
    </row>
    <row r="12" spans="1:16" ht="12" customHeight="1">
      <c r="A12" s="1" t="s">
        <v>36</v>
      </c>
      <c r="B12" s="23">
        <v>428</v>
      </c>
      <c r="C12" s="23"/>
      <c r="D12" s="49"/>
      <c r="E12" s="24"/>
      <c r="F12" s="46">
        <f t="shared" si="0"/>
        <v>0</v>
      </c>
      <c r="G12" s="38"/>
      <c r="H12" s="38"/>
      <c r="I12" s="38"/>
      <c r="J12" s="38"/>
      <c r="K12" s="38"/>
      <c r="L12" s="38"/>
      <c r="M12" s="38"/>
      <c r="N12" s="38"/>
      <c r="O12" s="38"/>
      <c r="P12" s="28"/>
    </row>
    <row r="13" spans="1:16" ht="12" customHeight="1">
      <c r="A13" s="1" t="s">
        <v>37</v>
      </c>
      <c r="B13" s="23">
        <v>4</v>
      </c>
      <c r="C13" s="23"/>
      <c r="D13" s="49"/>
      <c r="E13" s="24"/>
      <c r="F13" s="46">
        <f t="shared" si="0"/>
        <v>0</v>
      </c>
      <c r="G13" s="38"/>
      <c r="H13" s="38"/>
      <c r="I13" s="38"/>
      <c r="J13" s="38"/>
      <c r="K13" s="38"/>
      <c r="L13" s="38"/>
      <c r="M13" s="38"/>
      <c r="N13" s="38"/>
      <c r="O13" s="38"/>
      <c r="P13" s="28"/>
    </row>
    <row r="14" spans="1:16" ht="12" customHeight="1">
      <c r="A14" s="1" t="s">
        <v>38</v>
      </c>
      <c r="B14" s="23">
        <v>16</v>
      </c>
      <c r="C14" s="23"/>
      <c r="D14" s="49"/>
      <c r="E14" s="24"/>
      <c r="F14" s="46">
        <f t="shared" si="0"/>
        <v>0</v>
      </c>
      <c r="G14" s="39"/>
      <c r="H14" s="39"/>
      <c r="I14" s="39"/>
      <c r="J14" s="39"/>
      <c r="K14" s="39"/>
      <c r="L14" s="39"/>
      <c r="M14" s="39"/>
      <c r="N14" s="39"/>
      <c r="O14" s="39"/>
      <c r="P14" s="28"/>
    </row>
    <row r="15" spans="1:16" ht="12" customHeight="1">
      <c r="A15" s="1" t="s">
        <v>39</v>
      </c>
      <c r="B15" s="23">
        <v>1</v>
      </c>
      <c r="C15" s="23"/>
      <c r="D15" s="49"/>
      <c r="E15" s="24"/>
      <c r="F15" s="46">
        <f t="shared" si="0"/>
        <v>0</v>
      </c>
      <c r="G15" s="38"/>
      <c r="H15" s="38"/>
      <c r="I15" s="38"/>
      <c r="J15" s="38"/>
      <c r="K15" s="38"/>
      <c r="L15" s="38"/>
      <c r="M15" s="38"/>
      <c r="N15" s="38"/>
      <c r="O15" s="38"/>
      <c r="P15" s="28"/>
    </row>
    <row r="16" spans="1:16" ht="12" customHeight="1">
      <c r="A16" s="1" t="s">
        <v>40</v>
      </c>
      <c r="B16" s="23">
        <v>3</v>
      </c>
      <c r="C16" s="23"/>
      <c r="D16" s="49"/>
      <c r="E16" s="24"/>
      <c r="F16" s="46">
        <f t="shared" si="0"/>
        <v>0</v>
      </c>
      <c r="G16" s="38"/>
      <c r="H16" s="38"/>
      <c r="I16" s="38"/>
      <c r="J16" s="38"/>
      <c r="K16" s="38"/>
      <c r="L16" s="38"/>
      <c r="M16" s="38"/>
      <c r="N16" s="38"/>
      <c r="O16" s="38"/>
      <c r="P16" s="28"/>
    </row>
    <row r="17" spans="1:16" ht="12" customHeight="1">
      <c r="A17" s="1" t="s">
        <v>41</v>
      </c>
      <c r="B17" s="23">
        <v>3</v>
      </c>
      <c r="C17" s="23"/>
      <c r="D17" s="49"/>
      <c r="E17" s="24"/>
      <c r="F17" s="46">
        <f t="shared" si="0"/>
        <v>0</v>
      </c>
      <c r="G17" s="38"/>
      <c r="H17" s="38"/>
      <c r="I17" s="38"/>
      <c r="J17" s="38"/>
      <c r="K17" s="38"/>
      <c r="L17" s="38"/>
      <c r="M17" s="38"/>
      <c r="N17" s="38"/>
      <c r="O17" s="38"/>
      <c r="P17" s="28"/>
    </row>
    <row r="18" spans="1:16" ht="12" customHeight="1">
      <c r="A18" s="1" t="s">
        <v>42</v>
      </c>
      <c r="B18" s="23">
        <v>1</v>
      </c>
      <c r="C18" s="23"/>
      <c r="D18" s="49"/>
      <c r="E18" s="24"/>
      <c r="F18" s="46">
        <f t="shared" si="0"/>
        <v>0</v>
      </c>
      <c r="G18" s="38"/>
      <c r="H18" s="38"/>
      <c r="I18" s="38"/>
      <c r="J18" s="38"/>
      <c r="K18" s="38"/>
      <c r="L18" s="38"/>
      <c r="M18" s="38"/>
      <c r="N18" s="38"/>
      <c r="O18" s="38"/>
      <c r="P18" s="28"/>
    </row>
    <row r="19" spans="1:16" ht="12" customHeight="1">
      <c r="A19" s="1" t="s">
        <v>43</v>
      </c>
      <c r="B19" s="23">
        <v>44</v>
      </c>
      <c r="C19" s="23"/>
      <c r="D19" s="49"/>
      <c r="E19" s="24"/>
      <c r="F19" s="46">
        <f t="shared" si="0"/>
        <v>0</v>
      </c>
      <c r="G19" s="38"/>
      <c r="H19" s="38"/>
      <c r="I19" s="38"/>
      <c r="J19" s="38"/>
      <c r="K19" s="38"/>
      <c r="L19" s="38"/>
      <c r="M19" s="38"/>
      <c r="N19" s="38"/>
      <c r="O19" s="38"/>
      <c r="P19" s="28"/>
    </row>
    <row r="20" spans="1:16" ht="12" customHeight="1">
      <c r="A20" s="1" t="s">
        <v>44</v>
      </c>
      <c r="B20" s="23">
        <v>137</v>
      </c>
      <c r="C20" s="23"/>
      <c r="D20" s="49"/>
      <c r="E20" s="24"/>
      <c r="F20" s="46">
        <f t="shared" si="0"/>
        <v>0</v>
      </c>
      <c r="G20" s="38"/>
      <c r="H20" s="38"/>
      <c r="I20" s="38"/>
      <c r="J20" s="38"/>
      <c r="K20" s="38"/>
      <c r="L20" s="38"/>
      <c r="M20" s="38"/>
      <c r="N20" s="38"/>
      <c r="O20" s="38"/>
      <c r="P20" s="28"/>
    </row>
    <row r="21" spans="1:16" ht="12" customHeight="1">
      <c r="A21" s="1" t="s">
        <v>45</v>
      </c>
      <c r="B21" s="23">
        <v>71</v>
      </c>
      <c r="C21" s="23"/>
      <c r="D21" s="49"/>
      <c r="E21" s="24"/>
      <c r="F21" s="46">
        <f t="shared" si="0"/>
        <v>0</v>
      </c>
      <c r="G21" s="38"/>
      <c r="H21" s="38"/>
      <c r="I21" s="38"/>
      <c r="J21" s="38"/>
      <c r="K21" s="38"/>
      <c r="L21" s="38"/>
      <c r="M21" s="38"/>
      <c r="N21" s="38"/>
      <c r="O21" s="38"/>
      <c r="P21" s="28"/>
    </row>
    <row r="22" spans="1:16" ht="12" customHeight="1">
      <c r="A22" s="1" t="s">
        <v>46</v>
      </c>
      <c r="B22" s="23">
        <v>3</v>
      </c>
      <c r="C22" s="23"/>
      <c r="D22" s="49"/>
      <c r="E22" s="24"/>
      <c r="F22" s="46">
        <f t="shared" si="0"/>
        <v>0</v>
      </c>
      <c r="G22" s="38"/>
      <c r="H22" s="38"/>
      <c r="I22" s="38"/>
      <c r="J22" s="38"/>
      <c r="K22" s="38"/>
      <c r="L22" s="38"/>
      <c r="M22" s="38"/>
      <c r="N22" s="38"/>
      <c r="O22" s="38"/>
      <c r="P22" s="28"/>
    </row>
    <row r="23" spans="1:16" ht="12" customHeight="1">
      <c r="A23" s="1" t="s">
        <v>47</v>
      </c>
      <c r="B23" s="23">
        <v>516</v>
      </c>
      <c r="C23" s="23"/>
      <c r="D23" s="49"/>
      <c r="E23" s="24"/>
      <c r="F23" s="46">
        <f t="shared" si="0"/>
        <v>0</v>
      </c>
      <c r="G23" s="38"/>
      <c r="H23" s="38"/>
      <c r="I23" s="38"/>
      <c r="J23" s="38"/>
      <c r="K23" s="38"/>
      <c r="L23" s="38"/>
      <c r="M23" s="38"/>
      <c r="N23" s="38"/>
      <c r="O23" s="38"/>
      <c r="P23" s="28"/>
    </row>
    <row r="24" spans="1:16" ht="12" customHeight="1">
      <c r="A24" s="1" t="s">
        <v>48</v>
      </c>
      <c r="B24" s="23">
        <v>165</v>
      </c>
      <c r="C24" s="23"/>
      <c r="D24" s="49"/>
      <c r="E24" s="24"/>
      <c r="F24" s="46">
        <f t="shared" si="0"/>
        <v>0</v>
      </c>
      <c r="G24" s="38"/>
      <c r="H24" s="38"/>
      <c r="I24" s="38"/>
      <c r="J24" s="38"/>
      <c r="K24" s="38"/>
      <c r="L24" s="38"/>
      <c r="M24" s="38"/>
      <c r="N24" s="38"/>
      <c r="O24" s="38"/>
      <c r="P24" s="28"/>
    </row>
    <row r="25" spans="1:16" ht="12" customHeight="1">
      <c r="A25" s="1" t="s">
        <v>49</v>
      </c>
      <c r="B25" s="23">
        <v>226</v>
      </c>
      <c r="C25" s="23"/>
      <c r="D25" s="49"/>
      <c r="E25" s="24"/>
      <c r="F25" s="46">
        <f t="shared" si="0"/>
        <v>0</v>
      </c>
      <c r="G25" s="38"/>
      <c r="H25" s="38"/>
      <c r="I25" s="38"/>
      <c r="J25" s="38"/>
      <c r="K25" s="38"/>
      <c r="L25" s="38"/>
      <c r="M25" s="38"/>
      <c r="N25" s="38"/>
      <c r="O25" s="38"/>
      <c r="P25" s="28"/>
    </row>
    <row r="26" spans="1:16" ht="12" customHeight="1">
      <c r="A26" s="1" t="s">
        <v>50</v>
      </c>
      <c r="B26" s="23">
        <v>993</v>
      </c>
      <c r="C26" s="23"/>
      <c r="D26" s="49"/>
      <c r="E26" s="24"/>
      <c r="F26" s="46">
        <f t="shared" si="0"/>
        <v>0</v>
      </c>
      <c r="G26" s="38"/>
      <c r="H26" s="38"/>
      <c r="I26" s="38"/>
      <c r="J26" s="38"/>
      <c r="K26" s="38"/>
      <c r="L26" s="38"/>
      <c r="M26" s="38"/>
      <c r="N26" s="38"/>
      <c r="O26" s="38"/>
      <c r="P26" s="28"/>
    </row>
    <row r="27" spans="1:16" ht="12" customHeight="1">
      <c r="A27" s="1" t="s">
        <v>51</v>
      </c>
      <c r="B27" s="23">
        <v>123</v>
      </c>
      <c r="C27" s="23"/>
      <c r="D27" s="49"/>
      <c r="E27" s="24"/>
      <c r="F27" s="46">
        <f t="shared" si="0"/>
        <v>0</v>
      </c>
      <c r="G27" s="39"/>
      <c r="H27" s="39"/>
      <c r="I27" s="39"/>
      <c r="J27" s="39"/>
      <c r="K27" s="39"/>
      <c r="L27" s="39"/>
      <c r="M27" s="39"/>
      <c r="N27" s="39"/>
      <c r="O27" s="39"/>
      <c r="P27" s="28"/>
    </row>
    <row r="28" spans="1:16" ht="12" customHeight="1">
      <c r="A28" s="2" t="s">
        <v>21</v>
      </c>
      <c r="B28" s="23"/>
      <c r="C28" s="23"/>
      <c r="D28" s="51"/>
      <c r="E28" s="24"/>
      <c r="F28" s="23"/>
      <c r="G28" s="40"/>
      <c r="H28" s="40"/>
      <c r="I28" s="40"/>
      <c r="J28" s="40"/>
      <c r="K28" s="40"/>
      <c r="L28" s="40"/>
      <c r="M28" s="40"/>
      <c r="N28" s="40"/>
      <c r="O28" s="40"/>
      <c r="P28" s="28"/>
    </row>
    <row r="29" spans="1:16" ht="12" customHeight="1">
      <c r="A29" s="1" t="s">
        <v>101</v>
      </c>
      <c r="B29" s="23">
        <v>259</v>
      </c>
      <c r="C29" s="23"/>
      <c r="D29" s="49"/>
      <c r="E29" s="24"/>
      <c r="F29" s="46">
        <f aca="true" t="shared" si="1" ref="F29:F35">B29*D29</f>
        <v>0</v>
      </c>
      <c r="G29" s="38"/>
      <c r="H29" s="38"/>
      <c r="I29" s="38"/>
      <c r="J29" s="38"/>
      <c r="K29" s="38"/>
      <c r="L29" s="38"/>
      <c r="M29" s="38"/>
      <c r="N29" s="38"/>
      <c r="O29" s="38"/>
      <c r="P29" s="28"/>
    </row>
    <row r="30" spans="1:16" ht="12" customHeight="1">
      <c r="A30" s="1" t="s">
        <v>52</v>
      </c>
      <c r="B30" s="23">
        <v>3408</v>
      </c>
      <c r="C30" s="23"/>
      <c r="D30" s="49"/>
      <c r="E30" s="24"/>
      <c r="F30" s="46">
        <f t="shared" si="1"/>
        <v>0</v>
      </c>
      <c r="G30" s="38"/>
      <c r="H30" s="38"/>
      <c r="I30" s="38"/>
      <c r="J30" s="38"/>
      <c r="K30" s="38"/>
      <c r="L30" s="38"/>
      <c r="M30" s="38"/>
      <c r="N30" s="38"/>
      <c r="O30" s="38"/>
      <c r="P30" s="28"/>
    </row>
    <row r="31" spans="1:16" ht="12" customHeight="1">
      <c r="A31" s="1" t="s">
        <v>53</v>
      </c>
      <c r="B31" s="23">
        <v>13</v>
      </c>
      <c r="C31" s="23"/>
      <c r="D31" s="49"/>
      <c r="E31" s="24"/>
      <c r="F31" s="46">
        <f t="shared" si="1"/>
        <v>0</v>
      </c>
      <c r="G31" s="38"/>
      <c r="H31" s="38"/>
      <c r="I31" s="38"/>
      <c r="J31" s="38"/>
      <c r="K31" s="38"/>
      <c r="L31" s="38"/>
      <c r="M31" s="38"/>
      <c r="N31" s="38"/>
      <c r="O31" s="38"/>
      <c r="P31" s="28"/>
    </row>
    <row r="32" spans="1:16" ht="12" customHeight="1">
      <c r="A32" s="1" t="s">
        <v>54</v>
      </c>
      <c r="B32" s="23">
        <v>90</v>
      </c>
      <c r="C32" s="23"/>
      <c r="D32" s="49"/>
      <c r="E32" s="24"/>
      <c r="F32" s="46">
        <f t="shared" si="1"/>
        <v>0</v>
      </c>
      <c r="G32" s="38"/>
      <c r="H32" s="38"/>
      <c r="I32" s="38"/>
      <c r="J32" s="38"/>
      <c r="K32" s="38"/>
      <c r="L32" s="38"/>
      <c r="M32" s="38"/>
      <c r="N32" s="38"/>
      <c r="O32" s="38"/>
      <c r="P32" s="28"/>
    </row>
    <row r="33" spans="1:16" ht="12" customHeight="1">
      <c r="A33" s="1" t="s">
        <v>55</v>
      </c>
      <c r="B33" s="23">
        <v>50</v>
      </c>
      <c r="C33" s="23"/>
      <c r="D33" s="49"/>
      <c r="E33" s="24"/>
      <c r="F33" s="46">
        <f t="shared" si="1"/>
        <v>0</v>
      </c>
      <c r="G33" s="39"/>
      <c r="H33" s="39"/>
      <c r="I33" s="39"/>
      <c r="J33" s="39"/>
      <c r="K33" s="39"/>
      <c r="L33" s="39"/>
      <c r="M33" s="39"/>
      <c r="N33" s="39"/>
      <c r="O33" s="39"/>
      <c r="P33" s="28"/>
    </row>
    <row r="34" spans="1:16" ht="12" customHeight="1">
      <c r="A34" s="1" t="s">
        <v>56</v>
      </c>
      <c r="B34" s="23">
        <v>1</v>
      </c>
      <c r="C34" s="23"/>
      <c r="D34" s="49"/>
      <c r="E34" s="24"/>
      <c r="F34" s="46">
        <f t="shared" si="1"/>
        <v>0</v>
      </c>
      <c r="G34" s="38"/>
      <c r="H34" s="38"/>
      <c r="I34" s="38"/>
      <c r="J34" s="38"/>
      <c r="K34" s="38"/>
      <c r="L34" s="38"/>
      <c r="M34" s="38"/>
      <c r="N34" s="38"/>
      <c r="O34" s="38"/>
      <c r="P34" s="28"/>
    </row>
    <row r="35" spans="1:16" ht="12" customHeight="1">
      <c r="A35" s="1" t="s">
        <v>57</v>
      </c>
      <c r="B35" s="23">
        <v>3</v>
      </c>
      <c r="C35" s="23"/>
      <c r="D35" s="49"/>
      <c r="E35" s="24"/>
      <c r="F35" s="46">
        <f t="shared" si="1"/>
        <v>0</v>
      </c>
      <c r="G35" s="33"/>
      <c r="H35" s="33"/>
      <c r="I35" s="33"/>
      <c r="J35" s="33"/>
      <c r="K35" s="33"/>
      <c r="L35" s="33"/>
      <c r="M35" s="33"/>
      <c r="N35" s="28"/>
      <c r="O35" s="28"/>
      <c r="P35" s="28"/>
    </row>
    <row r="36" spans="1:14" ht="12.75">
      <c r="A36" s="2" t="s">
        <v>22</v>
      </c>
      <c r="B36" s="23"/>
      <c r="C36" s="23"/>
      <c r="D36" s="51"/>
      <c r="E36" s="24"/>
      <c r="F36" s="23"/>
      <c r="G36" s="27"/>
      <c r="H36" s="27"/>
      <c r="I36" s="27"/>
      <c r="J36" s="27"/>
      <c r="K36" s="27"/>
      <c r="L36" s="27"/>
      <c r="M36" s="27"/>
      <c r="N36" s="27"/>
    </row>
    <row r="37" spans="1:15" ht="12.75">
      <c r="A37" s="1" t="s">
        <v>24</v>
      </c>
      <c r="B37" s="23">
        <v>35</v>
      </c>
      <c r="C37" s="23"/>
      <c r="D37" s="49"/>
      <c r="E37" s="24"/>
      <c r="F37" s="46">
        <f aca="true" t="shared" si="2" ref="F37:F58">B37*D37</f>
        <v>0</v>
      </c>
      <c r="G37" s="38"/>
      <c r="H37" s="38"/>
      <c r="I37" s="38"/>
      <c r="J37" s="38"/>
      <c r="K37" s="38"/>
      <c r="L37" s="38"/>
      <c r="M37" s="38"/>
      <c r="N37" s="38"/>
      <c r="O37" s="38"/>
    </row>
    <row r="38" spans="1:15" ht="12.75">
      <c r="A38" s="1" t="s">
        <v>25</v>
      </c>
      <c r="B38" s="23">
        <v>2</v>
      </c>
      <c r="C38" s="23"/>
      <c r="D38" s="49"/>
      <c r="E38" s="24"/>
      <c r="F38" s="46">
        <f t="shared" si="2"/>
        <v>0</v>
      </c>
      <c r="G38" s="38"/>
      <c r="H38" s="38"/>
      <c r="I38" s="38"/>
      <c r="J38" s="38"/>
      <c r="K38" s="38"/>
      <c r="L38" s="38"/>
      <c r="M38" s="38"/>
      <c r="N38" s="38"/>
      <c r="O38" s="38"/>
    </row>
    <row r="39" spans="1:15" ht="12.75">
      <c r="A39" s="1" t="s">
        <v>26</v>
      </c>
      <c r="B39" s="23">
        <v>61</v>
      </c>
      <c r="C39" s="23"/>
      <c r="D39" s="49"/>
      <c r="E39" s="24"/>
      <c r="F39" s="46">
        <f t="shared" si="2"/>
        <v>0</v>
      </c>
      <c r="G39" s="38"/>
      <c r="H39" s="38"/>
      <c r="I39" s="38"/>
      <c r="J39" s="38"/>
      <c r="K39" s="38"/>
      <c r="L39" s="38"/>
      <c r="M39" s="38"/>
      <c r="N39" s="38"/>
      <c r="O39" s="38"/>
    </row>
    <row r="40" spans="1:15" ht="12.75">
      <c r="A40" s="1" t="s">
        <v>27</v>
      </c>
      <c r="B40" s="23">
        <v>1</v>
      </c>
      <c r="C40" s="23"/>
      <c r="D40" s="49"/>
      <c r="E40" s="24"/>
      <c r="F40" s="46">
        <f t="shared" si="2"/>
        <v>0</v>
      </c>
      <c r="G40" s="38"/>
      <c r="H40" s="38"/>
      <c r="I40" s="38"/>
      <c r="J40" s="38"/>
      <c r="K40" s="38"/>
      <c r="L40" s="38"/>
      <c r="M40" s="38"/>
      <c r="N40" s="38"/>
      <c r="O40" s="38"/>
    </row>
    <row r="41" spans="1:15" ht="12.75">
      <c r="A41" s="1" t="s">
        <v>28</v>
      </c>
      <c r="B41" s="23">
        <v>10</v>
      </c>
      <c r="C41" s="23"/>
      <c r="D41" s="49"/>
      <c r="E41" s="24"/>
      <c r="F41" s="46">
        <f t="shared" si="2"/>
        <v>0</v>
      </c>
      <c r="G41" s="38"/>
      <c r="H41" s="38"/>
      <c r="I41" s="38"/>
      <c r="J41" s="38"/>
      <c r="K41" s="38"/>
      <c r="L41" s="38"/>
      <c r="M41" s="38"/>
      <c r="N41" s="38"/>
      <c r="O41" s="38"/>
    </row>
    <row r="42" spans="1:15" ht="12.75">
      <c r="A42" s="1" t="s">
        <v>29</v>
      </c>
      <c r="B42" s="23">
        <v>3</v>
      </c>
      <c r="C42" s="23"/>
      <c r="D42" s="49"/>
      <c r="E42" s="24"/>
      <c r="F42" s="46">
        <f t="shared" si="2"/>
        <v>0</v>
      </c>
      <c r="G42" s="38"/>
      <c r="H42" s="38"/>
      <c r="I42" s="38"/>
      <c r="J42" s="38"/>
      <c r="K42" s="38"/>
      <c r="L42" s="38"/>
      <c r="M42" s="38"/>
      <c r="N42" s="38"/>
      <c r="O42" s="38"/>
    </row>
    <row r="43" spans="1:15" ht="12.75">
      <c r="A43" s="1" t="s">
        <v>30</v>
      </c>
      <c r="B43" s="23">
        <v>67</v>
      </c>
      <c r="C43" s="23"/>
      <c r="D43" s="49"/>
      <c r="E43" s="24"/>
      <c r="F43" s="46">
        <f t="shared" si="2"/>
        <v>0</v>
      </c>
      <c r="G43" s="38"/>
      <c r="H43" s="38"/>
      <c r="I43" s="38"/>
      <c r="J43" s="38"/>
      <c r="K43" s="38"/>
      <c r="L43" s="38"/>
      <c r="M43" s="38"/>
      <c r="N43" s="38"/>
      <c r="O43" s="38"/>
    </row>
    <row r="44" spans="1:15" ht="12.75">
      <c r="A44" s="1" t="s">
        <v>31</v>
      </c>
      <c r="B44" s="23">
        <v>16</v>
      </c>
      <c r="C44" s="23"/>
      <c r="D44" s="49"/>
      <c r="E44" s="24"/>
      <c r="F44" s="46">
        <f t="shared" si="2"/>
        <v>0</v>
      </c>
      <c r="G44" s="38"/>
      <c r="H44" s="38"/>
      <c r="I44" s="38"/>
      <c r="J44" s="38"/>
      <c r="K44" s="38"/>
      <c r="L44" s="38"/>
      <c r="M44" s="38"/>
      <c r="N44" s="38"/>
      <c r="O44" s="38"/>
    </row>
    <row r="45" spans="1:15" ht="12.75">
      <c r="A45" s="1" t="s">
        <v>32</v>
      </c>
      <c r="B45" s="23">
        <v>10</v>
      </c>
      <c r="C45" s="23"/>
      <c r="D45" s="49"/>
      <c r="E45" s="24"/>
      <c r="F45" s="46">
        <f t="shared" si="2"/>
        <v>0</v>
      </c>
      <c r="G45" s="38"/>
      <c r="H45" s="38"/>
      <c r="I45" s="38"/>
      <c r="J45" s="38"/>
      <c r="K45" s="38"/>
      <c r="L45" s="38"/>
      <c r="M45" s="38"/>
      <c r="N45" s="38"/>
      <c r="O45" s="38"/>
    </row>
    <row r="46" spans="1:15" ht="12.75">
      <c r="A46" s="1" t="s">
        <v>33</v>
      </c>
      <c r="B46" s="23">
        <v>2023</v>
      </c>
      <c r="C46" s="23"/>
      <c r="D46" s="49"/>
      <c r="E46" s="24"/>
      <c r="F46" s="46">
        <f t="shared" si="2"/>
        <v>0</v>
      </c>
      <c r="G46" s="38"/>
      <c r="H46" s="38"/>
      <c r="I46" s="38"/>
      <c r="J46" s="38"/>
      <c r="K46" s="38"/>
      <c r="L46" s="38"/>
      <c r="M46" s="38"/>
      <c r="N46" s="38"/>
      <c r="O46" s="38"/>
    </row>
    <row r="47" spans="1:15" ht="12.75">
      <c r="A47" s="1" t="s">
        <v>58</v>
      </c>
      <c r="B47" s="23">
        <v>1</v>
      </c>
      <c r="C47" s="23"/>
      <c r="D47" s="49"/>
      <c r="E47" s="24"/>
      <c r="F47" s="46">
        <f t="shared" si="2"/>
        <v>0</v>
      </c>
      <c r="G47" s="38"/>
      <c r="H47" s="38"/>
      <c r="I47" s="38"/>
      <c r="J47" s="38"/>
      <c r="K47" s="38"/>
      <c r="L47" s="38"/>
      <c r="M47" s="38"/>
      <c r="N47" s="38"/>
      <c r="O47" s="38"/>
    </row>
    <row r="48" spans="1:15" ht="12.75">
      <c r="A48" s="1" t="s">
        <v>59</v>
      </c>
      <c r="B48" s="23">
        <v>12</v>
      </c>
      <c r="C48" s="23"/>
      <c r="D48" s="49"/>
      <c r="E48" s="24"/>
      <c r="F48" s="46">
        <f t="shared" si="2"/>
        <v>0</v>
      </c>
      <c r="G48" s="38"/>
      <c r="H48" s="38"/>
      <c r="I48" s="38"/>
      <c r="J48" s="38"/>
      <c r="K48" s="38"/>
      <c r="L48" s="38"/>
      <c r="M48" s="38"/>
      <c r="N48" s="38"/>
      <c r="O48" s="38"/>
    </row>
    <row r="49" spans="1:15" ht="12.75">
      <c r="A49" s="1" t="s">
        <v>60</v>
      </c>
      <c r="B49" s="23">
        <v>13</v>
      </c>
      <c r="C49" s="23"/>
      <c r="D49" s="49"/>
      <c r="E49" s="24"/>
      <c r="F49" s="46">
        <f t="shared" si="2"/>
        <v>0</v>
      </c>
      <c r="G49" s="38"/>
      <c r="H49" s="38"/>
      <c r="I49" s="38"/>
      <c r="J49" s="38"/>
      <c r="K49" s="38"/>
      <c r="L49" s="38"/>
      <c r="M49" s="38"/>
      <c r="N49" s="38"/>
      <c r="O49" s="38"/>
    </row>
    <row r="50" spans="1:15" ht="12.75">
      <c r="A50" s="1" t="s">
        <v>61</v>
      </c>
      <c r="B50" s="23">
        <v>20</v>
      </c>
      <c r="C50" s="23"/>
      <c r="D50" s="49"/>
      <c r="E50" s="24"/>
      <c r="F50" s="46">
        <f t="shared" si="2"/>
        <v>0</v>
      </c>
      <c r="G50" s="38"/>
      <c r="H50" s="38"/>
      <c r="I50" s="38"/>
      <c r="J50" s="38"/>
      <c r="K50" s="38"/>
      <c r="L50" s="38"/>
      <c r="M50" s="38"/>
      <c r="N50" s="38"/>
      <c r="O50" s="38"/>
    </row>
    <row r="51" spans="1:15" ht="12.75">
      <c r="A51" s="1" t="s">
        <v>62</v>
      </c>
      <c r="B51" s="23">
        <v>2518</v>
      </c>
      <c r="C51" s="23"/>
      <c r="D51" s="49"/>
      <c r="E51" s="24"/>
      <c r="F51" s="46">
        <f t="shared" si="2"/>
        <v>0</v>
      </c>
      <c r="G51" s="38"/>
      <c r="H51" s="38"/>
      <c r="I51" s="38"/>
      <c r="J51" s="38"/>
      <c r="K51" s="38"/>
      <c r="L51" s="38"/>
      <c r="M51" s="38"/>
      <c r="N51" s="38"/>
      <c r="O51" s="38"/>
    </row>
    <row r="52" spans="1:16" ht="12.75">
      <c r="A52" s="1" t="s">
        <v>63</v>
      </c>
      <c r="B52" s="23">
        <v>10000</v>
      </c>
      <c r="C52" s="23"/>
      <c r="D52" s="49"/>
      <c r="E52" s="24"/>
      <c r="F52" s="46">
        <f t="shared" si="2"/>
        <v>0</v>
      </c>
      <c r="G52" s="38"/>
      <c r="H52" s="38"/>
      <c r="I52" s="38"/>
      <c r="J52" s="38"/>
      <c r="K52" s="38"/>
      <c r="L52" s="38"/>
      <c r="M52" s="38"/>
      <c r="N52" s="38"/>
      <c r="O52" s="38"/>
      <c r="P52" s="31"/>
    </row>
    <row r="53" spans="1:16" ht="12.75">
      <c r="A53" s="1" t="s">
        <v>64</v>
      </c>
      <c r="B53" s="23">
        <v>232</v>
      </c>
      <c r="C53" s="23"/>
      <c r="D53" s="49"/>
      <c r="E53" s="24"/>
      <c r="F53" s="46">
        <f t="shared" si="2"/>
        <v>0</v>
      </c>
      <c r="G53" s="38"/>
      <c r="H53" s="38"/>
      <c r="I53" s="38"/>
      <c r="J53" s="38"/>
      <c r="K53" s="38"/>
      <c r="L53" s="38"/>
      <c r="M53" s="38"/>
      <c r="N53" s="38"/>
      <c r="O53" s="38"/>
      <c r="P53" s="31"/>
    </row>
    <row r="54" spans="1:16" ht="12.75">
      <c r="A54" s="1" t="s">
        <v>65</v>
      </c>
      <c r="B54" s="23">
        <v>1235</v>
      </c>
      <c r="C54" s="23"/>
      <c r="D54" s="49"/>
      <c r="E54" s="24"/>
      <c r="F54" s="46">
        <f t="shared" si="2"/>
        <v>0</v>
      </c>
      <c r="G54" s="38"/>
      <c r="H54" s="38"/>
      <c r="I54" s="38"/>
      <c r="J54" s="38"/>
      <c r="K54" s="38"/>
      <c r="L54" s="38"/>
      <c r="M54" s="38"/>
      <c r="N54" s="38"/>
      <c r="O54" s="38"/>
      <c r="P54" s="31"/>
    </row>
    <row r="55" spans="1:16" ht="12.75">
      <c r="A55" s="1" t="s">
        <v>66</v>
      </c>
      <c r="B55" s="23">
        <v>329</v>
      </c>
      <c r="C55" s="23"/>
      <c r="D55" s="49"/>
      <c r="E55" s="24"/>
      <c r="F55" s="46">
        <f t="shared" si="2"/>
        <v>0</v>
      </c>
      <c r="G55" s="38"/>
      <c r="H55" s="38"/>
      <c r="I55" s="38"/>
      <c r="J55" s="38"/>
      <c r="K55" s="38"/>
      <c r="L55" s="38"/>
      <c r="M55" s="38"/>
      <c r="N55" s="38"/>
      <c r="O55" s="38"/>
      <c r="P55" s="31"/>
    </row>
    <row r="56" spans="1:16" ht="12.75">
      <c r="A56" s="1" t="s">
        <v>67</v>
      </c>
      <c r="B56" s="23">
        <v>1694</v>
      </c>
      <c r="C56" s="23"/>
      <c r="D56" s="49"/>
      <c r="E56" s="24"/>
      <c r="F56" s="46">
        <f t="shared" si="2"/>
        <v>0</v>
      </c>
      <c r="G56" s="38"/>
      <c r="H56" s="38"/>
      <c r="I56" s="38"/>
      <c r="J56" s="38"/>
      <c r="K56" s="38"/>
      <c r="L56" s="38"/>
      <c r="M56" s="38"/>
      <c r="N56" s="38"/>
      <c r="O56" s="38"/>
      <c r="P56" s="31"/>
    </row>
    <row r="57" spans="1:16" ht="12.75">
      <c r="A57" s="1" t="s">
        <v>68</v>
      </c>
      <c r="B57" s="23">
        <v>500</v>
      </c>
      <c r="C57" s="23"/>
      <c r="D57" s="49"/>
      <c r="E57" s="24"/>
      <c r="F57" s="46">
        <f t="shared" si="2"/>
        <v>0</v>
      </c>
      <c r="G57" s="38"/>
      <c r="H57" s="38"/>
      <c r="I57" s="38"/>
      <c r="J57" s="38"/>
      <c r="K57" s="38"/>
      <c r="L57" s="38"/>
      <c r="M57" s="38"/>
      <c r="N57" s="38"/>
      <c r="O57" s="38"/>
      <c r="P57" s="31"/>
    </row>
    <row r="58" spans="1:16" ht="12.75">
      <c r="A58" s="1" t="s">
        <v>69</v>
      </c>
      <c r="B58" s="23">
        <v>120</v>
      </c>
      <c r="C58" s="23"/>
      <c r="D58" s="49"/>
      <c r="E58" s="24"/>
      <c r="F58" s="46">
        <f t="shared" si="2"/>
        <v>0</v>
      </c>
      <c r="G58" s="38"/>
      <c r="H58" s="38"/>
      <c r="I58" s="38"/>
      <c r="J58" s="38"/>
      <c r="K58" s="38"/>
      <c r="L58" s="38"/>
      <c r="M58" s="38"/>
      <c r="N58" s="38"/>
      <c r="O58" s="38"/>
      <c r="P58" s="31"/>
    </row>
    <row r="59" spans="1:16" ht="12.75">
      <c r="A59" s="2" t="s">
        <v>70</v>
      </c>
      <c r="B59" s="23"/>
      <c r="C59" s="23"/>
      <c r="D59" s="51"/>
      <c r="E59" s="24"/>
      <c r="F59" s="23"/>
      <c r="G59" s="30"/>
      <c r="H59" s="30"/>
      <c r="I59" s="30"/>
      <c r="J59" s="30"/>
      <c r="K59" s="30"/>
      <c r="L59" s="30"/>
      <c r="M59" s="30"/>
      <c r="N59" s="31"/>
      <c r="O59" s="31"/>
      <c r="P59" s="31"/>
    </row>
    <row r="60" spans="1:16" ht="12.75">
      <c r="A60" s="1" t="s">
        <v>71</v>
      </c>
      <c r="B60" s="23">
        <v>2</v>
      </c>
      <c r="C60" s="23"/>
      <c r="D60" s="49"/>
      <c r="E60" s="24"/>
      <c r="F60" s="46">
        <f>B60*D60</f>
        <v>0</v>
      </c>
      <c r="G60" s="38"/>
      <c r="H60" s="38"/>
      <c r="I60" s="38"/>
      <c r="J60" s="38"/>
      <c r="K60" s="38"/>
      <c r="L60" s="38"/>
      <c r="M60" s="38"/>
      <c r="N60" s="38"/>
      <c r="O60" s="38"/>
      <c r="P60" s="31"/>
    </row>
    <row r="61" spans="1:16" ht="12.75">
      <c r="A61" s="1" t="s">
        <v>72</v>
      </c>
      <c r="B61" s="23">
        <v>644</v>
      </c>
      <c r="C61" s="23"/>
      <c r="D61" s="49"/>
      <c r="E61" s="24"/>
      <c r="F61" s="46">
        <f>B61*D61</f>
        <v>0</v>
      </c>
      <c r="G61" s="38"/>
      <c r="H61" s="38"/>
      <c r="I61" s="38"/>
      <c r="J61" s="38"/>
      <c r="K61" s="38"/>
      <c r="L61" s="38"/>
      <c r="M61" s="38"/>
      <c r="N61" s="38"/>
      <c r="O61" s="38"/>
      <c r="P61" s="31"/>
    </row>
    <row r="62" spans="1:16" ht="12.75">
      <c r="A62" s="1" t="s">
        <v>73</v>
      </c>
      <c r="B62" s="23">
        <v>26</v>
      </c>
      <c r="C62" s="23"/>
      <c r="D62" s="49"/>
      <c r="E62" s="24"/>
      <c r="F62" s="46">
        <f>B62*D62</f>
        <v>0</v>
      </c>
      <c r="G62" s="39"/>
      <c r="H62" s="39"/>
      <c r="I62" s="39"/>
      <c r="J62" s="39"/>
      <c r="K62" s="39"/>
      <c r="L62" s="39"/>
      <c r="M62" s="39"/>
      <c r="N62" s="39"/>
      <c r="O62" s="39"/>
      <c r="P62" s="31"/>
    </row>
    <row r="63" spans="1:16" ht="12.75">
      <c r="A63" s="2" t="s">
        <v>102</v>
      </c>
      <c r="B63" s="23"/>
      <c r="C63" s="23"/>
      <c r="D63" s="51"/>
      <c r="E63" s="24"/>
      <c r="F63" s="23"/>
      <c r="G63" s="33"/>
      <c r="H63" s="33"/>
      <c r="I63" s="33"/>
      <c r="J63" s="33"/>
      <c r="K63" s="33"/>
      <c r="L63" s="33"/>
      <c r="M63" s="33"/>
      <c r="N63" s="31"/>
      <c r="O63" s="31"/>
      <c r="P63" s="31"/>
    </row>
    <row r="64" spans="1:16" ht="12" customHeight="1">
      <c r="A64" s="1" t="s">
        <v>103</v>
      </c>
      <c r="B64" s="23">
        <v>1</v>
      </c>
      <c r="C64" s="23"/>
      <c r="D64" s="49"/>
      <c r="E64" s="24"/>
      <c r="F64" s="46">
        <f aca="true" t="shared" si="3" ref="F64:F70">B64*D64</f>
        <v>0</v>
      </c>
      <c r="G64" s="40"/>
      <c r="H64" s="40"/>
      <c r="I64" s="40"/>
      <c r="J64" s="40"/>
      <c r="K64" s="40"/>
      <c r="L64" s="40"/>
      <c r="M64" s="40"/>
      <c r="N64" s="40"/>
      <c r="O64" s="40"/>
      <c r="P64" s="31"/>
    </row>
    <row r="65" spans="1:16" ht="12.75">
      <c r="A65" s="1" t="s">
        <v>74</v>
      </c>
      <c r="B65" s="23">
        <v>13</v>
      </c>
      <c r="C65" s="23"/>
      <c r="D65" s="49"/>
      <c r="E65" s="24"/>
      <c r="F65" s="46">
        <f t="shared" si="3"/>
        <v>0</v>
      </c>
      <c r="G65" s="38"/>
      <c r="H65" s="38"/>
      <c r="I65" s="38"/>
      <c r="J65" s="38"/>
      <c r="K65" s="38"/>
      <c r="L65" s="38"/>
      <c r="M65" s="38"/>
      <c r="N65" s="38"/>
      <c r="O65" s="38"/>
      <c r="P65" s="31"/>
    </row>
    <row r="66" spans="1:16" ht="12.75">
      <c r="A66" s="1" t="s">
        <v>75</v>
      </c>
      <c r="B66" s="23">
        <v>2</v>
      </c>
      <c r="C66" s="23"/>
      <c r="D66" s="49"/>
      <c r="E66" s="24"/>
      <c r="F66" s="46">
        <f t="shared" si="3"/>
        <v>0</v>
      </c>
      <c r="G66" s="38"/>
      <c r="H66" s="38"/>
      <c r="I66" s="38"/>
      <c r="J66" s="38"/>
      <c r="K66" s="38"/>
      <c r="L66" s="38"/>
      <c r="M66" s="38"/>
      <c r="N66" s="38"/>
      <c r="O66" s="38"/>
      <c r="P66" s="31"/>
    </row>
    <row r="67" spans="1:16" ht="12.75">
      <c r="A67" s="1" t="s">
        <v>76</v>
      </c>
      <c r="B67" s="23">
        <v>14</v>
      </c>
      <c r="C67" s="23"/>
      <c r="D67" s="49"/>
      <c r="E67" s="24"/>
      <c r="F67" s="46">
        <f t="shared" si="3"/>
        <v>0</v>
      </c>
      <c r="G67" s="38"/>
      <c r="H67" s="38"/>
      <c r="I67" s="38"/>
      <c r="J67" s="38"/>
      <c r="K67" s="38"/>
      <c r="L67" s="38"/>
      <c r="M67" s="38"/>
      <c r="N67" s="38"/>
      <c r="O67" s="38"/>
      <c r="P67" s="31"/>
    </row>
    <row r="68" spans="1:16" ht="12.75">
      <c r="A68" s="1" t="s">
        <v>77</v>
      </c>
      <c r="B68" s="23">
        <v>1</v>
      </c>
      <c r="C68" s="23"/>
      <c r="D68" s="49"/>
      <c r="E68" s="24"/>
      <c r="F68" s="46">
        <f t="shared" si="3"/>
        <v>0</v>
      </c>
      <c r="G68" s="38"/>
      <c r="H68" s="38"/>
      <c r="I68" s="38"/>
      <c r="J68" s="38"/>
      <c r="K68" s="38"/>
      <c r="L68" s="38"/>
      <c r="M68" s="38"/>
      <c r="N68" s="38"/>
      <c r="O68" s="38"/>
      <c r="P68" s="31"/>
    </row>
    <row r="69" spans="1:16" ht="12.75">
      <c r="A69" s="1" t="s">
        <v>78</v>
      </c>
      <c r="B69" s="23">
        <v>19</v>
      </c>
      <c r="C69" s="23"/>
      <c r="D69" s="49"/>
      <c r="E69" s="24"/>
      <c r="F69" s="46">
        <f t="shared" si="3"/>
        <v>0</v>
      </c>
      <c r="G69" s="38"/>
      <c r="H69" s="38"/>
      <c r="I69" s="38"/>
      <c r="J69" s="38"/>
      <c r="K69" s="38"/>
      <c r="L69" s="38"/>
      <c r="M69" s="38"/>
      <c r="N69" s="38"/>
      <c r="O69" s="38"/>
      <c r="P69" s="31"/>
    </row>
    <row r="70" spans="1:16" ht="12.75">
      <c r="A70" s="1" t="s">
        <v>79</v>
      </c>
      <c r="B70" s="23">
        <v>1</v>
      </c>
      <c r="C70" s="23"/>
      <c r="D70" s="49"/>
      <c r="E70" s="24"/>
      <c r="F70" s="46">
        <f t="shared" si="3"/>
        <v>0</v>
      </c>
      <c r="G70" s="38"/>
      <c r="H70" s="38"/>
      <c r="I70" s="38"/>
      <c r="J70" s="38"/>
      <c r="K70" s="38"/>
      <c r="L70" s="38"/>
      <c r="M70" s="38"/>
      <c r="N70" s="38"/>
      <c r="O70" s="38"/>
      <c r="P70" s="31"/>
    </row>
    <row r="71" spans="1:16" ht="12.75">
      <c r="A71" s="2" t="s">
        <v>104</v>
      </c>
      <c r="B71" s="23"/>
      <c r="C71" s="23"/>
      <c r="D71" s="51"/>
      <c r="E71" s="24"/>
      <c r="F71" s="23"/>
      <c r="G71" s="40"/>
      <c r="H71" s="40"/>
      <c r="I71" s="40"/>
      <c r="J71" s="40"/>
      <c r="K71" s="40"/>
      <c r="L71" s="40"/>
      <c r="M71" s="40"/>
      <c r="N71" s="40"/>
      <c r="O71" s="40"/>
      <c r="P71" s="31"/>
    </row>
    <row r="72" spans="1:16" ht="12" customHeight="1">
      <c r="A72" s="1" t="s">
        <v>105</v>
      </c>
      <c r="B72" s="23">
        <v>6</v>
      </c>
      <c r="C72" s="23"/>
      <c r="D72" s="49"/>
      <c r="E72" s="24"/>
      <c r="F72" s="46">
        <f aca="true" t="shared" si="4" ref="F72:F78">B72*D72</f>
        <v>0</v>
      </c>
      <c r="G72" s="38"/>
      <c r="H72" s="38"/>
      <c r="I72" s="38"/>
      <c r="J72" s="38"/>
      <c r="K72" s="38"/>
      <c r="L72" s="38"/>
      <c r="M72" s="38"/>
      <c r="N72" s="38"/>
      <c r="O72" s="38"/>
      <c r="P72" s="31"/>
    </row>
    <row r="73" spans="1:16" ht="12.75">
      <c r="A73" s="1" t="s">
        <v>80</v>
      </c>
      <c r="B73" s="23">
        <v>929</v>
      </c>
      <c r="C73" s="23"/>
      <c r="D73" s="49"/>
      <c r="E73" s="24"/>
      <c r="F73" s="46">
        <f t="shared" si="4"/>
        <v>0</v>
      </c>
      <c r="G73" s="38"/>
      <c r="H73" s="38"/>
      <c r="I73" s="38"/>
      <c r="J73" s="38"/>
      <c r="K73" s="38"/>
      <c r="L73" s="38"/>
      <c r="M73" s="38"/>
      <c r="N73" s="38"/>
      <c r="O73" s="38"/>
      <c r="P73" s="31"/>
    </row>
    <row r="74" spans="1:16" ht="12.75">
      <c r="A74" s="1" t="s">
        <v>81</v>
      </c>
      <c r="B74" s="23">
        <v>3</v>
      </c>
      <c r="C74" s="23"/>
      <c r="D74" s="49"/>
      <c r="E74" s="24"/>
      <c r="F74" s="46">
        <f t="shared" si="4"/>
        <v>0</v>
      </c>
      <c r="G74" s="38"/>
      <c r="H74" s="38"/>
      <c r="I74" s="38"/>
      <c r="J74" s="38"/>
      <c r="K74" s="38"/>
      <c r="L74" s="38"/>
      <c r="M74" s="38"/>
      <c r="N74" s="38"/>
      <c r="O74" s="38"/>
      <c r="P74" s="31"/>
    </row>
    <row r="75" spans="1:16" ht="12.75">
      <c r="A75" s="1" t="s">
        <v>82</v>
      </c>
      <c r="B75" s="23">
        <v>28</v>
      </c>
      <c r="C75" s="23"/>
      <c r="D75" s="49"/>
      <c r="E75" s="24"/>
      <c r="F75" s="46">
        <f t="shared" si="4"/>
        <v>0</v>
      </c>
      <c r="G75" s="38"/>
      <c r="H75" s="38"/>
      <c r="I75" s="38"/>
      <c r="J75" s="38"/>
      <c r="K75" s="38"/>
      <c r="L75" s="38"/>
      <c r="M75" s="38"/>
      <c r="N75" s="38"/>
      <c r="O75" s="38"/>
      <c r="P75" s="31"/>
    </row>
    <row r="76" spans="1:16" ht="12.75">
      <c r="A76" s="1" t="s">
        <v>83</v>
      </c>
      <c r="B76" s="23">
        <v>3</v>
      </c>
      <c r="C76" s="23"/>
      <c r="D76" s="49"/>
      <c r="E76" s="24"/>
      <c r="F76" s="46">
        <f t="shared" si="4"/>
        <v>0</v>
      </c>
      <c r="G76" s="38"/>
      <c r="H76" s="38"/>
      <c r="I76" s="38"/>
      <c r="J76" s="38"/>
      <c r="K76" s="38"/>
      <c r="L76" s="38"/>
      <c r="M76" s="38"/>
      <c r="N76" s="38"/>
      <c r="O76" s="38"/>
      <c r="P76" s="31"/>
    </row>
    <row r="77" spans="1:16" ht="12.75">
      <c r="A77" s="1" t="s">
        <v>84</v>
      </c>
      <c r="B77" s="23">
        <v>6</v>
      </c>
      <c r="C77" s="23"/>
      <c r="D77" s="49"/>
      <c r="E77" s="24"/>
      <c r="F77" s="46">
        <f t="shared" si="4"/>
        <v>0</v>
      </c>
      <c r="G77" s="39"/>
      <c r="H77" s="39"/>
      <c r="I77" s="39"/>
      <c r="J77" s="39"/>
      <c r="K77" s="39"/>
      <c r="L77" s="39"/>
      <c r="M77" s="39"/>
      <c r="N77" s="39"/>
      <c r="O77" s="39"/>
      <c r="P77" s="31"/>
    </row>
    <row r="78" spans="1:16" ht="12.75">
      <c r="A78" s="1" t="s">
        <v>85</v>
      </c>
      <c r="B78" s="23">
        <v>1</v>
      </c>
      <c r="C78" s="23"/>
      <c r="D78" s="49"/>
      <c r="E78" s="24"/>
      <c r="F78" s="46">
        <f t="shared" si="4"/>
        <v>0</v>
      </c>
      <c r="G78" s="33"/>
      <c r="H78" s="33"/>
      <c r="I78" s="33"/>
      <c r="J78" s="33"/>
      <c r="K78" s="33"/>
      <c r="L78" s="33"/>
      <c r="M78" s="33"/>
      <c r="N78" s="31"/>
      <c r="O78" s="31"/>
      <c r="P78" s="31"/>
    </row>
    <row r="79" spans="1:16" ht="12.75">
      <c r="A79" s="2" t="s">
        <v>86</v>
      </c>
      <c r="B79" s="23"/>
      <c r="C79" s="23"/>
      <c r="D79" s="51"/>
      <c r="E79" s="24"/>
      <c r="F79" s="23"/>
      <c r="G79" s="30"/>
      <c r="H79" s="30"/>
      <c r="I79" s="30"/>
      <c r="J79" s="30"/>
      <c r="K79" s="30"/>
      <c r="L79" s="30"/>
      <c r="M79" s="30"/>
      <c r="N79" s="32"/>
      <c r="O79" s="32"/>
      <c r="P79" s="32"/>
    </row>
    <row r="80" spans="1:16" ht="12.75">
      <c r="A80" s="1" t="s">
        <v>87</v>
      </c>
      <c r="B80" s="23">
        <v>103</v>
      </c>
      <c r="C80" s="23"/>
      <c r="D80" s="49"/>
      <c r="E80" s="24"/>
      <c r="F80" s="46">
        <f aca="true" t="shared" si="5" ref="F80:F91">B80*D80</f>
        <v>0</v>
      </c>
      <c r="G80" s="39"/>
      <c r="H80" s="39"/>
      <c r="I80" s="39"/>
      <c r="J80" s="39"/>
      <c r="K80" s="39"/>
      <c r="L80" s="39"/>
      <c r="M80" s="39"/>
      <c r="N80" s="39"/>
      <c r="O80" s="39"/>
      <c r="P80" s="29"/>
    </row>
    <row r="81" spans="1:16" ht="12.75">
      <c r="A81" s="1" t="s">
        <v>88</v>
      </c>
      <c r="B81" s="23">
        <v>1</v>
      </c>
      <c r="C81" s="23"/>
      <c r="D81" s="49"/>
      <c r="E81" s="24"/>
      <c r="F81" s="46">
        <f t="shared" si="5"/>
        <v>0</v>
      </c>
      <c r="G81" s="38"/>
      <c r="H81" s="38"/>
      <c r="I81" s="38"/>
      <c r="J81" s="38"/>
      <c r="K81" s="38"/>
      <c r="L81" s="38"/>
      <c r="M81" s="38"/>
      <c r="N81" s="38"/>
      <c r="O81" s="38"/>
      <c r="P81" s="29"/>
    </row>
    <row r="82" spans="1:16" ht="12.75">
      <c r="A82" s="1" t="s">
        <v>89</v>
      </c>
      <c r="B82" s="23">
        <v>1</v>
      </c>
      <c r="C82" s="23"/>
      <c r="D82" s="49"/>
      <c r="E82" s="24"/>
      <c r="F82" s="46">
        <f t="shared" si="5"/>
        <v>0</v>
      </c>
      <c r="G82" s="38"/>
      <c r="H82" s="38"/>
      <c r="I82" s="38"/>
      <c r="J82" s="38"/>
      <c r="K82" s="38"/>
      <c r="L82" s="38"/>
      <c r="M82" s="38"/>
      <c r="N82" s="38"/>
      <c r="O82" s="38"/>
      <c r="P82" s="29"/>
    </row>
    <row r="83" spans="1:16" ht="12.75">
      <c r="A83" s="1" t="s">
        <v>90</v>
      </c>
      <c r="B83" s="23">
        <v>17</v>
      </c>
      <c r="C83" s="23"/>
      <c r="D83" s="49"/>
      <c r="E83" s="24"/>
      <c r="F83" s="46">
        <f t="shared" si="5"/>
        <v>0</v>
      </c>
      <c r="G83" s="38"/>
      <c r="H83" s="38"/>
      <c r="I83" s="38"/>
      <c r="J83" s="38"/>
      <c r="K83" s="38"/>
      <c r="L83" s="38"/>
      <c r="M83" s="38"/>
      <c r="N83" s="38"/>
      <c r="O83" s="38"/>
      <c r="P83" s="29"/>
    </row>
    <row r="84" spans="1:16" ht="12.75">
      <c r="A84" s="1" t="s">
        <v>91</v>
      </c>
      <c r="B84" s="23">
        <v>5292</v>
      </c>
      <c r="C84" s="23"/>
      <c r="D84" s="49"/>
      <c r="E84" s="24"/>
      <c r="F84" s="46">
        <f t="shared" si="5"/>
        <v>0</v>
      </c>
      <c r="G84" s="38"/>
      <c r="H84" s="38"/>
      <c r="I84" s="38"/>
      <c r="J84" s="38"/>
      <c r="K84" s="38"/>
      <c r="L84" s="38"/>
      <c r="M84" s="38"/>
      <c r="N84" s="38"/>
      <c r="O84" s="38"/>
      <c r="P84" s="29"/>
    </row>
    <row r="85" spans="1:16" ht="12.75">
      <c r="A85" s="1" t="s">
        <v>92</v>
      </c>
      <c r="B85" s="23">
        <v>16</v>
      </c>
      <c r="C85" s="23"/>
      <c r="D85" s="49"/>
      <c r="E85" s="24"/>
      <c r="F85" s="46">
        <f t="shared" si="5"/>
        <v>0</v>
      </c>
      <c r="G85" s="38"/>
      <c r="H85" s="38"/>
      <c r="I85" s="38"/>
      <c r="J85" s="38"/>
      <c r="K85" s="38"/>
      <c r="L85" s="38"/>
      <c r="M85" s="38"/>
      <c r="N85" s="38"/>
      <c r="O85" s="38"/>
      <c r="P85" s="29"/>
    </row>
    <row r="86" spans="1:16" ht="12.75">
      <c r="A86" s="1" t="s">
        <v>93</v>
      </c>
      <c r="B86" s="23">
        <v>3568</v>
      </c>
      <c r="C86" s="23"/>
      <c r="D86" s="49"/>
      <c r="E86" s="24"/>
      <c r="F86" s="46">
        <f t="shared" si="5"/>
        <v>0</v>
      </c>
      <c r="G86" s="38"/>
      <c r="H86" s="38"/>
      <c r="I86" s="38"/>
      <c r="J86" s="38"/>
      <c r="K86" s="38"/>
      <c r="L86" s="38"/>
      <c r="M86" s="38"/>
      <c r="N86" s="38"/>
      <c r="O86" s="38"/>
      <c r="P86" s="29"/>
    </row>
    <row r="87" spans="1:16" ht="12.75">
      <c r="A87" s="1" t="s">
        <v>94</v>
      </c>
      <c r="B87" s="23">
        <v>1588</v>
      </c>
      <c r="C87" s="23"/>
      <c r="D87" s="49"/>
      <c r="E87" s="24"/>
      <c r="F87" s="46">
        <f t="shared" si="5"/>
        <v>0</v>
      </c>
      <c r="G87" s="38"/>
      <c r="H87" s="38"/>
      <c r="I87" s="38"/>
      <c r="J87" s="38"/>
      <c r="K87" s="38"/>
      <c r="L87" s="38"/>
      <c r="M87" s="38"/>
      <c r="N87" s="38"/>
      <c r="O87" s="38"/>
      <c r="P87" s="29"/>
    </row>
    <row r="88" spans="1:16" ht="12.75">
      <c r="A88" s="1" t="s">
        <v>94</v>
      </c>
      <c r="B88" s="23">
        <v>100</v>
      </c>
      <c r="C88" s="23"/>
      <c r="D88" s="49"/>
      <c r="E88" s="24"/>
      <c r="F88" s="46">
        <f t="shared" si="5"/>
        <v>0</v>
      </c>
      <c r="G88" s="39"/>
      <c r="H88" s="39"/>
      <c r="I88" s="39"/>
      <c r="J88" s="39"/>
      <c r="K88" s="39"/>
      <c r="L88" s="39"/>
      <c r="M88" s="39"/>
      <c r="N88" s="39"/>
      <c r="O88" s="39"/>
      <c r="P88" s="29"/>
    </row>
    <row r="89" spans="1:16" ht="12.75">
      <c r="A89" s="1" t="s">
        <v>95</v>
      </c>
      <c r="B89" s="23">
        <v>19</v>
      </c>
      <c r="C89" s="23"/>
      <c r="D89" s="49"/>
      <c r="E89" s="24"/>
      <c r="F89" s="46">
        <f t="shared" si="5"/>
        <v>0</v>
      </c>
      <c r="G89" s="38"/>
      <c r="H89" s="38"/>
      <c r="I89" s="38"/>
      <c r="J89" s="38"/>
      <c r="K89" s="38"/>
      <c r="L89" s="38"/>
      <c r="M89" s="38"/>
      <c r="N89" s="38"/>
      <c r="O89" s="38"/>
      <c r="P89" s="29"/>
    </row>
    <row r="90" spans="1:16" ht="12.75">
      <c r="A90" s="1" t="s">
        <v>95</v>
      </c>
      <c r="B90" s="23">
        <v>10</v>
      </c>
      <c r="C90" s="23"/>
      <c r="D90" s="49"/>
      <c r="E90" s="24"/>
      <c r="F90" s="46">
        <f t="shared" si="5"/>
        <v>0</v>
      </c>
      <c r="G90" s="39"/>
      <c r="H90" s="39"/>
      <c r="I90" s="39"/>
      <c r="J90" s="39"/>
      <c r="K90" s="39"/>
      <c r="L90" s="39"/>
      <c r="M90" s="39"/>
      <c r="N90" s="39"/>
      <c r="O90" s="39"/>
      <c r="P90" s="29"/>
    </row>
    <row r="91" spans="1:16" ht="12.75">
      <c r="A91" s="1" t="s">
        <v>96</v>
      </c>
      <c r="B91" s="23">
        <v>2</v>
      </c>
      <c r="C91" s="23"/>
      <c r="D91" s="49"/>
      <c r="E91" s="24"/>
      <c r="F91" s="46">
        <f t="shared" si="5"/>
        <v>0</v>
      </c>
      <c r="G91" s="39"/>
      <c r="H91" s="39"/>
      <c r="I91" s="39"/>
      <c r="J91" s="39"/>
      <c r="K91" s="39"/>
      <c r="L91" s="39"/>
      <c r="M91" s="39"/>
      <c r="N91" s="39"/>
      <c r="O91" s="39"/>
      <c r="P91" s="29"/>
    </row>
    <row r="92" spans="1:6" ht="12.75">
      <c r="A92" s="2" t="s">
        <v>97</v>
      </c>
      <c r="B92" s="23"/>
      <c r="C92" s="23"/>
      <c r="D92" s="51"/>
      <c r="E92" s="24"/>
      <c r="F92" s="23"/>
    </row>
    <row r="93" spans="1:16" ht="12.75">
      <c r="A93" s="1" t="s">
        <v>98</v>
      </c>
      <c r="B93" s="23">
        <v>1</v>
      </c>
      <c r="C93" s="23"/>
      <c r="D93" s="49"/>
      <c r="E93" s="24"/>
      <c r="F93" s="46">
        <f>B93*D93</f>
        <v>0</v>
      </c>
      <c r="G93" s="38"/>
      <c r="H93" s="38"/>
      <c r="I93" s="38"/>
      <c r="J93" s="38"/>
      <c r="K93" s="38"/>
      <c r="L93" s="38"/>
      <c r="M93" s="38"/>
      <c r="N93" s="38"/>
      <c r="O93" s="38"/>
      <c r="P93" s="29"/>
    </row>
    <row r="94" spans="1:16" ht="12.75">
      <c r="A94" s="1" t="s">
        <v>99</v>
      </c>
      <c r="B94" s="23">
        <v>191</v>
      </c>
      <c r="C94" s="23"/>
      <c r="D94" s="49"/>
      <c r="E94" s="24"/>
      <c r="F94" s="46">
        <f>B94*D94</f>
        <v>0</v>
      </c>
      <c r="G94" s="38"/>
      <c r="H94" s="38"/>
      <c r="I94" s="38"/>
      <c r="J94" s="38"/>
      <c r="K94" s="38"/>
      <c r="L94" s="38"/>
      <c r="M94" s="38"/>
      <c r="N94" s="38"/>
      <c r="O94" s="38"/>
      <c r="P94" s="29"/>
    </row>
    <row r="95" spans="1:16" ht="12.75">
      <c r="A95" s="1" t="s">
        <v>100</v>
      </c>
      <c r="B95" s="23">
        <v>1</v>
      </c>
      <c r="C95" s="23"/>
      <c r="D95" s="49"/>
      <c r="E95" s="24"/>
      <c r="F95" s="46">
        <f>B95*D95</f>
        <v>0</v>
      </c>
      <c r="G95" s="38"/>
      <c r="H95" s="38"/>
      <c r="I95" s="38"/>
      <c r="J95" s="38"/>
      <c r="K95" s="38"/>
      <c r="L95" s="38"/>
      <c r="M95" s="38"/>
      <c r="N95" s="38"/>
      <c r="O95" s="38"/>
      <c r="P95" s="29"/>
    </row>
    <row r="96" spans="1:6" ht="12.75">
      <c r="A96" s="2" t="s">
        <v>106</v>
      </c>
      <c r="B96" s="23"/>
      <c r="C96" s="23"/>
      <c r="D96" s="51"/>
      <c r="E96" s="24"/>
      <c r="F96" s="23"/>
    </row>
    <row r="97" spans="1:6" ht="12.75">
      <c r="A97" s="1" t="s">
        <v>107</v>
      </c>
      <c r="B97" s="23">
        <v>203</v>
      </c>
      <c r="C97" s="23"/>
      <c r="D97" s="49"/>
      <c r="E97" s="24"/>
      <c r="F97" s="46">
        <f>B97*D97</f>
        <v>0</v>
      </c>
    </row>
    <row r="98" spans="1:6" ht="12.75">
      <c r="A98" s="2" t="s">
        <v>108</v>
      </c>
      <c r="B98" s="23"/>
      <c r="C98" s="23"/>
      <c r="D98" s="51"/>
      <c r="E98" s="24"/>
      <c r="F98" s="23"/>
    </row>
    <row r="99" spans="1:13" ht="12.75">
      <c r="A99" s="1" t="s">
        <v>109</v>
      </c>
      <c r="B99" s="23">
        <v>1</v>
      </c>
      <c r="C99" s="23"/>
      <c r="D99" s="49"/>
      <c r="E99" s="24"/>
      <c r="F99" s="46">
        <f>B99*D99</f>
        <v>0</v>
      </c>
      <c r="G99" s="38"/>
      <c r="H99" s="38"/>
      <c r="I99" s="38"/>
      <c r="J99" s="38"/>
      <c r="K99" s="38"/>
      <c r="L99" s="38"/>
      <c r="M99" s="38"/>
    </row>
    <row r="100" spans="1:13" ht="12.75">
      <c r="A100" s="1" t="s">
        <v>110</v>
      </c>
      <c r="B100" s="23">
        <v>1</v>
      </c>
      <c r="C100" s="23"/>
      <c r="D100" s="49"/>
      <c r="E100" s="24"/>
      <c r="F100" s="46">
        <f>B100*D100</f>
        <v>0</v>
      </c>
      <c r="G100" s="38"/>
      <c r="H100" s="38"/>
      <c r="I100" s="38"/>
      <c r="J100" s="38"/>
      <c r="K100" s="38"/>
      <c r="L100" s="38"/>
      <c r="M100" s="38"/>
    </row>
    <row r="101" spans="1:13" ht="12.75">
      <c r="A101" s="1" t="s">
        <v>111</v>
      </c>
      <c r="B101" s="23">
        <v>1000</v>
      </c>
      <c r="C101" s="23"/>
      <c r="D101" s="49"/>
      <c r="E101" s="24"/>
      <c r="F101" s="46">
        <f>B101*D101</f>
        <v>0</v>
      </c>
      <c r="G101" s="38"/>
      <c r="H101" s="38"/>
      <c r="I101" s="38"/>
      <c r="J101" s="38"/>
      <c r="K101" s="38"/>
      <c r="L101" s="38"/>
      <c r="M101" s="38"/>
    </row>
    <row r="102" spans="1:13" ht="12.75">
      <c r="A102" s="1" t="s">
        <v>112</v>
      </c>
      <c r="B102" s="23">
        <v>605</v>
      </c>
      <c r="C102" s="23"/>
      <c r="D102" s="49"/>
      <c r="E102" s="24"/>
      <c r="F102" s="46">
        <f>B102*D102</f>
        <v>0</v>
      </c>
      <c r="G102" s="38"/>
      <c r="H102" s="38"/>
      <c r="I102" s="38"/>
      <c r="J102" s="38"/>
      <c r="K102" s="38"/>
      <c r="L102" s="38"/>
      <c r="M102" s="38"/>
    </row>
    <row r="103" spans="1:6" ht="12.75">
      <c r="A103" s="2" t="s">
        <v>113</v>
      </c>
      <c r="B103" s="23"/>
      <c r="C103" s="23"/>
      <c r="D103" s="51"/>
      <c r="E103" s="24"/>
      <c r="F103" s="23"/>
    </row>
    <row r="104" spans="1:15" ht="12.75">
      <c r="A104" s="1" t="s">
        <v>114</v>
      </c>
      <c r="B104" s="23">
        <v>1</v>
      </c>
      <c r="C104" s="23"/>
      <c r="D104" s="49"/>
      <c r="E104" s="24"/>
      <c r="F104" s="46">
        <f>B104*D104</f>
        <v>0</v>
      </c>
      <c r="G104" s="38"/>
      <c r="H104" s="38"/>
      <c r="I104" s="38"/>
      <c r="J104" s="38"/>
      <c r="K104" s="38"/>
      <c r="L104" s="38"/>
      <c r="M104" s="38"/>
      <c r="N104" s="38"/>
      <c r="O104" s="38"/>
    </row>
    <row r="105" spans="1:15" ht="12.75">
      <c r="A105" s="1" t="s">
        <v>115</v>
      </c>
      <c r="B105" s="23">
        <v>1213</v>
      </c>
      <c r="C105" s="23"/>
      <c r="D105" s="49"/>
      <c r="E105" s="24"/>
      <c r="F105" s="46">
        <f>B105*D105</f>
        <v>0</v>
      </c>
      <c r="G105" s="38"/>
      <c r="H105" s="38"/>
      <c r="I105" s="38"/>
      <c r="J105" s="38"/>
      <c r="K105" s="38"/>
      <c r="L105" s="38"/>
      <c r="M105" s="38"/>
      <c r="N105" s="38"/>
      <c r="O105" s="38"/>
    </row>
    <row r="106" spans="1:15" ht="12.75">
      <c r="A106" s="1" t="s">
        <v>116</v>
      </c>
      <c r="B106" s="23">
        <v>47405</v>
      </c>
      <c r="C106" s="23"/>
      <c r="D106" s="49"/>
      <c r="E106" s="24"/>
      <c r="F106" s="46">
        <f>B106*D106</f>
        <v>0</v>
      </c>
      <c r="G106" s="39"/>
      <c r="H106" s="39"/>
      <c r="I106" s="39"/>
      <c r="J106" s="39"/>
      <c r="K106" s="39"/>
      <c r="L106" s="39"/>
      <c r="M106" s="39"/>
      <c r="N106" s="39"/>
      <c r="O106" s="39"/>
    </row>
    <row r="107" spans="1:15" ht="12.75">
      <c r="A107" s="1" t="s">
        <v>117</v>
      </c>
      <c r="B107" s="23">
        <v>18</v>
      </c>
      <c r="C107" s="23"/>
      <c r="D107" s="49"/>
      <c r="E107" s="24"/>
      <c r="F107" s="46">
        <f>B107*D107</f>
        <v>0</v>
      </c>
      <c r="G107" s="38"/>
      <c r="H107" s="38"/>
      <c r="I107" s="38"/>
      <c r="J107" s="38"/>
      <c r="K107" s="38"/>
      <c r="L107" s="38"/>
      <c r="M107" s="38"/>
      <c r="N107" s="38"/>
      <c r="O107" s="38"/>
    </row>
    <row r="108" spans="1:6" ht="12.75">
      <c r="A108" s="2" t="s">
        <v>118</v>
      </c>
      <c r="B108" s="23"/>
      <c r="C108" s="23"/>
      <c r="D108" s="51"/>
      <c r="E108" s="24"/>
      <c r="F108" s="23"/>
    </row>
    <row r="109" spans="1:14" ht="12.75">
      <c r="A109" s="1" t="s">
        <v>119</v>
      </c>
      <c r="B109" s="23">
        <v>3</v>
      </c>
      <c r="C109" s="23"/>
      <c r="D109" s="49"/>
      <c r="E109" s="24"/>
      <c r="F109" s="46">
        <f aca="true" t="shared" si="6" ref="F109:F114">B109*D109</f>
        <v>0</v>
      </c>
      <c r="G109" s="38"/>
      <c r="H109" s="38"/>
      <c r="I109" s="38"/>
      <c r="J109" s="38"/>
      <c r="K109" s="38"/>
      <c r="L109" s="38"/>
      <c r="M109" s="38"/>
      <c r="N109" s="38"/>
    </row>
    <row r="110" spans="1:14" ht="12.75">
      <c r="A110" s="1" t="s">
        <v>120</v>
      </c>
      <c r="B110" s="23">
        <v>809</v>
      </c>
      <c r="C110" s="23"/>
      <c r="D110" s="49"/>
      <c r="E110" s="24"/>
      <c r="F110" s="46">
        <f t="shared" si="6"/>
        <v>0</v>
      </c>
      <c r="G110" s="38"/>
      <c r="H110" s="38"/>
      <c r="I110" s="38"/>
      <c r="J110" s="38"/>
      <c r="K110" s="38"/>
      <c r="L110" s="38"/>
      <c r="M110" s="38"/>
      <c r="N110" s="38"/>
    </row>
    <row r="111" spans="1:14" ht="12.75">
      <c r="A111" s="1" t="s">
        <v>121</v>
      </c>
      <c r="B111" s="23">
        <v>3</v>
      </c>
      <c r="C111" s="23"/>
      <c r="D111" s="49"/>
      <c r="E111" s="24"/>
      <c r="F111" s="46">
        <f t="shared" si="6"/>
        <v>0</v>
      </c>
      <c r="G111" s="38"/>
      <c r="H111" s="38"/>
      <c r="I111" s="38"/>
      <c r="J111" s="38"/>
      <c r="K111" s="38"/>
      <c r="L111" s="38"/>
      <c r="M111" s="38"/>
      <c r="N111" s="38"/>
    </row>
    <row r="112" spans="1:14" ht="12.75">
      <c r="A112" s="1" t="s">
        <v>122</v>
      </c>
      <c r="B112" s="23">
        <v>678</v>
      </c>
      <c r="C112" s="23"/>
      <c r="D112" s="49"/>
      <c r="E112" s="24"/>
      <c r="F112" s="46">
        <f t="shared" si="6"/>
        <v>0</v>
      </c>
      <c r="G112" s="39"/>
      <c r="H112" s="39"/>
      <c r="I112" s="39"/>
      <c r="J112" s="39"/>
      <c r="K112" s="39"/>
      <c r="L112" s="39"/>
      <c r="M112" s="39"/>
      <c r="N112" s="39"/>
    </row>
    <row r="113" spans="1:14" ht="12.75">
      <c r="A113" s="1" t="s">
        <v>123</v>
      </c>
      <c r="B113" s="23">
        <v>13</v>
      </c>
      <c r="C113" s="23"/>
      <c r="D113" s="49"/>
      <c r="E113" s="24"/>
      <c r="F113" s="46">
        <f t="shared" si="6"/>
        <v>0</v>
      </c>
      <c r="G113" s="39"/>
      <c r="H113" s="39"/>
      <c r="I113" s="39"/>
      <c r="J113" s="39"/>
      <c r="K113" s="39"/>
      <c r="L113" s="39"/>
      <c r="M113" s="39"/>
      <c r="N113" s="39"/>
    </row>
    <row r="114" spans="1:14" ht="12.75">
      <c r="A114" s="1" t="s">
        <v>124</v>
      </c>
      <c r="B114" s="23">
        <v>42</v>
      </c>
      <c r="C114" s="23"/>
      <c r="D114" s="49"/>
      <c r="E114" s="24"/>
      <c r="F114" s="46">
        <f t="shared" si="6"/>
        <v>0</v>
      </c>
      <c r="G114" s="38"/>
      <c r="H114" s="38"/>
      <c r="I114" s="38"/>
      <c r="J114" s="38"/>
      <c r="K114" s="38"/>
      <c r="L114" s="38"/>
      <c r="M114" s="38"/>
      <c r="N114" s="38"/>
    </row>
    <row r="115" spans="1:14" ht="12.75">
      <c r="A115" s="2" t="s">
        <v>125</v>
      </c>
      <c r="B115" s="23"/>
      <c r="C115" s="23"/>
      <c r="D115" s="51"/>
      <c r="E115" s="24"/>
      <c r="F115" s="23"/>
      <c r="G115" s="40"/>
      <c r="H115" s="40"/>
      <c r="I115" s="40"/>
      <c r="J115" s="40"/>
      <c r="K115" s="40"/>
      <c r="L115" s="40"/>
      <c r="M115" s="40"/>
      <c r="N115" s="40"/>
    </row>
    <row r="116" spans="1:14" ht="12.75">
      <c r="A116" s="1" t="s">
        <v>126</v>
      </c>
      <c r="B116" s="23">
        <v>3</v>
      </c>
      <c r="C116" s="23"/>
      <c r="D116" s="49"/>
      <c r="E116" s="24"/>
      <c r="F116" s="46">
        <f>B116*D116</f>
        <v>0</v>
      </c>
      <c r="G116" s="39"/>
      <c r="H116" s="39"/>
      <c r="I116" s="39"/>
      <c r="J116" s="39"/>
      <c r="K116" s="39"/>
      <c r="L116" s="39"/>
      <c r="M116" s="39"/>
      <c r="N116" s="39"/>
    </row>
    <row r="117" spans="1:6" ht="12.75">
      <c r="A117" s="1" t="s">
        <v>127</v>
      </c>
      <c r="B117" s="23">
        <v>15</v>
      </c>
      <c r="C117" s="23"/>
      <c r="D117" s="49"/>
      <c r="E117" s="24"/>
      <c r="F117" s="46">
        <f>B117*D117</f>
        <v>0</v>
      </c>
    </row>
    <row r="118" spans="2:6" ht="12.75">
      <c r="B118" s="23"/>
      <c r="C118" s="23"/>
      <c r="D118" s="24"/>
      <c r="E118" s="24"/>
      <c r="F118" s="23"/>
    </row>
    <row r="119" spans="1:6" ht="12.75">
      <c r="A119" s="1" t="s">
        <v>18</v>
      </c>
      <c r="B119" s="23"/>
      <c r="C119" s="23"/>
      <c r="D119" s="24"/>
      <c r="E119" s="24"/>
      <c r="F119" s="46">
        <f>SUM(F8:F117)</f>
        <v>0</v>
      </c>
    </row>
    <row r="120" spans="1:6" ht="12.75">
      <c r="A120" s="1"/>
      <c r="B120" s="23"/>
      <c r="C120" s="23"/>
      <c r="D120" s="24"/>
      <c r="E120" s="24"/>
      <c r="F120" s="23"/>
    </row>
    <row r="121" spans="1:6" ht="13.5" thickBot="1">
      <c r="A121" s="10" t="s">
        <v>1</v>
      </c>
      <c r="B121" s="10"/>
      <c r="C121" s="10"/>
      <c r="D121" s="7"/>
      <c r="E121" s="7"/>
      <c r="F121" s="3"/>
    </row>
    <row r="122" spans="1:6" ht="12.75">
      <c r="A122" s="11" t="s">
        <v>2</v>
      </c>
      <c r="B122" s="18"/>
      <c r="C122" s="19"/>
      <c r="D122" s="19"/>
      <c r="E122" s="19"/>
      <c r="F122" s="25"/>
    </row>
    <row r="123" spans="1:6" ht="13.5" thickBot="1">
      <c r="A123" s="11"/>
      <c r="B123" s="17"/>
      <c r="C123" s="12"/>
      <c r="D123" s="12"/>
      <c r="E123" s="12"/>
      <c r="F123" s="26"/>
    </row>
    <row r="124" spans="1:6" ht="13.5" thickBot="1">
      <c r="A124" s="11"/>
      <c r="B124" s="12"/>
      <c r="C124" s="13"/>
      <c r="D124" s="13"/>
      <c r="E124" s="13"/>
      <c r="F124" s="4"/>
    </row>
    <row r="125" spans="1:6" ht="13.5" thickBot="1">
      <c r="A125" s="9" t="s">
        <v>3</v>
      </c>
      <c r="B125" s="14">
        <v>0</v>
      </c>
      <c r="C125" s="41"/>
      <c r="D125" s="8"/>
      <c r="E125" s="8"/>
      <c r="F125" s="5"/>
    </row>
    <row r="126" spans="1:6" ht="13.5" thickBot="1">
      <c r="A126" s="11" t="s">
        <v>4</v>
      </c>
      <c r="B126" s="47">
        <v>7300000</v>
      </c>
      <c r="C126" s="42"/>
      <c r="D126" s="3"/>
      <c r="E126" s="3"/>
      <c r="F126" s="4"/>
    </row>
    <row r="127" spans="1:6" ht="13.5" thickBot="1">
      <c r="A127" s="11" t="s">
        <v>5</v>
      </c>
      <c r="B127" s="12">
        <v>0</v>
      </c>
      <c r="C127" s="13"/>
      <c r="D127" s="3"/>
      <c r="E127" s="3"/>
      <c r="F127" s="4"/>
    </row>
    <row r="128" spans="1:6" ht="13.5" thickBot="1">
      <c r="A128" s="9" t="s">
        <v>6</v>
      </c>
      <c r="B128" s="15">
        <f>B126-B127</f>
        <v>7300000</v>
      </c>
      <c r="C128" s="42"/>
      <c r="D128" s="8"/>
      <c r="E128" s="8"/>
      <c r="F128" s="5"/>
    </row>
    <row r="129" spans="1:6" ht="13.5" thickBot="1">
      <c r="A129" s="11" t="s">
        <v>7</v>
      </c>
      <c r="B129" s="7"/>
      <c r="C129" s="7"/>
      <c r="D129" s="3"/>
      <c r="E129" s="3"/>
      <c r="F129" s="45">
        <f>B125*B128/12</f>
        <v>0</v>
      </c>
    </row>
    <row r="130" spans="1:6" ht="13.5" thickTop="1">
      <c r="A130" s="11"/>
      <c r="B130" s="7"/>
      <c r="C130" s="7"/>
      <c r="D130" s="3"/>
      <c r="E130" s="3"/>
      <c r="F130" s="4"/>
    </row>
    <row r="131" spans="1:6" ht="13.5" thickBot="1">
      <c r="A131" s="10" t="s">
        <v>8</v>
      </c>
      <c r="B131" s="7"/>
      <c r="C131" s="7"/>
      <c r="D131" s="3"/>
      <c r="E131" s="3"/>
      <c r="F131" s="4"/>
    </row>
    <row r="132" spans="1:6" ht="12.75">
      <c r="A132" s="9" t="s">
        <v>2</v>
      </c>
      <c r="B132" s="18"/>
      <c r="C132" s="19"/>
      <c r="D132" s="19"/>
      <c r="E132" s="19"/>
      <c r="F132" s="25"/>
    </row>
    <row r="133" spans="1:6" ht="13.5" thickBot="1">
      <c r="A133" s="9"/>
      <c r="B133" s="17"/>
      <c r="C133" s="12"/>
      <c r="D133" s="12"/>
      <c r="E133" s="12"/>
      <c r="F133" s="26"/>
    </row>
    <row r="134" spans="1:6" ht="13.5" thickBot="1">
      <c r="A134" s="9"/>
      <c r="B134" s="12"/>
      <c r="C134" s="13"/>
      <c r="D134" s="13"/>
      <c r="E134" s="13"/>
      <c r="F134" s="5"/>
    </row>
    <row r="135" spans="1:6" ht="13.5" thickBot="1">
      <c r="A135" s="11" t="s">
        <v>3</v>
      </c>
      <c r="B135" s="16">
        <v>0</v>
      </c>
      <c r="C135" s="43"/>
      <c r="D135" s="3"/>
      <c r="E135" s="3"/>
      <c r="F135" s="4"/>
    </row>
    <row r="136" spans="1:6" ht="13.5" thickBot="1">
      <c r="A136" s="11" t="s">
        <v>4</v>
      </c>
      <c r="B136" s="47">
        <v>7300000</v>
      </c>
      <c r="C136" s="44"/>
      <c r="D136" s="3"/>
      <c r="E136" s="3"/>
      <c r="F136" s="4"/>
    </row>
    <row r="137" spans="1:6" ht="13.5" thickBot="1">
      <c r="A137" s="11" t="s">
        <v>9</v>
      </c>
      <c r="B137" s="12">
        <f>+B136*B135</f>
        <v>0</v>
      </c>
      <c r="C137" s="13"/>
      <c r="D137" s="3"/>
      <c r="E137" s="3"/>
      <c r="F137" s="4"/>
    </row>
    <row r="138" spans="1:6" ht="13.5" thickBot="1">
      <c r="A138" s="11" t="s">
        <v>10</v>
      </c>
      <c r="B138" s="52"/>
      <c r="C138" s="13"/>
      <c r="D138" s="3"/>
      <c r="E138" s="3"/>
      <c r="F138" s="4"/>
    </row>
    <row r="139" spans="1:6" ht="13.5" thickBot="1">
      <c r="A139" s="11" t="s">
        <v>11</v>
      </c>
      <c r="B139" s="7"/>
      <c r="C139" s="7"/>
      <c r="D139" s="3"/>
      <c r="E139" s="3"/>
      <c r="F139" s="45">
        <f>(B135*B136)-B138</f>
        <v>0</v>
      </c>
    </row>
    <row r="140" ht="13.5" thickTop="1"/>
  </sheetData>
  <sheetProtection/>
  <mergeCells count="2">
    <mergeCell ref="A1:F1"/>
    <mergeCell ref="A3:F3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Valley View Consulting, LLC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City of Odessa</dc:title>
  <dc:subject>Schedules</dc:subject>
  <dc:creator>wjk</dc:creator>
  <cp:keywords/>
  <dc:description/>
  <cp:lastModifiedBy>hua.chiu</cp:lastModifiedBy>
  <cp:lastPrinted>2016-06-23T20:53:33Z</cp:lastPrinted>
  <dcterms:created xsi:type="dcterms:W3CDTF">2007-02-27T15:45:41Z</dcterms:created>
  <dcterms:modified xsi:type="dcterms:W3CDTF">2016-07-06T18:49:34Z</dcterms:modified>
  <cp:category/>
  <cp:version/>
  <cp:contentType/>
  <cp:contentStatus/>
</cp:coreProperties>
</file>